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24226"/>
  <mc:AlternateContent xmlns:mc="http://schemas.openxmlformats.org/markup-compatibility/2006">
    <mc:Choice Requires="x15">
      <x15ac:absPath xmlns:x15ac="http://schemas.microsoft.com/office/spreadsheetml/2010/11/ac" url="\\orion\FINANCE\F-PRO\Procurement\PPA\2024\Technical\EoL IT Office Equipment 2024 RFT\"/>
    </mc:Choice>
  </mc:AlternateContent>
  <xr:revisionPtr revIDLastSave="0" documentId="13_ncr:1_{87608787-C644-4AB0-A239-E9985FCC2349}" xr6:coauthVersionLast="47" xr6:coauthVersionMax="47" xr10:uidLastSave="{00000000-0000-0000-0000-000000000000}"/>
  <bookViews>
    <workbookView xWindow="-108" yWindow="-108" windowWidth="23256" windowHeight="12576" tabRatio="427" xr2:uid="{00000000-000D-0000-FFFF-FFFF00000000}"/>
  </bookViews>
  <sheets>
    <sheet name="grade of compliance range" sheetId="1" r:id="rId1"/>
    <sheet name="Technical weight" sheetId="2" r:id="rId2"/>
    <sheet name="Commercial evaluation" sheetId="5" r:id="rId3"/>
  </sheets>
  <externalReferences>
    <externalReference r:id="rId4"/>
  </externalReferences>
  <definedNames>
    <definedName name="alcatel">'[1]Scores for the section'!$D$8</definedName>
    <definedName name="Archi">'[1]Scores for the section'!$D$8:$J$8</definedName>
    <definedName name="_xlnm.Print_Area" localSheetId="1">'Technical weight'!$A$1:$S$8</definedName>
    <definedName name="Z_089238C6_523C_4E24_8311_70EB36D1EAC2_.wvu.Cols" localSheetId="0" hidden="1">'grade of compliance range'!$I:$I</definedName>
    <definedName name="Z_089238C6_523C_4E24_8311_70EB36D1EAC2_.wvu.PrintArea" localSheetId="1" hidden="1">'Technical weight'!$A$1:$S$8</definedName>
    <definedName name="Z_0CE78C7C_B3E7_4CC4_82B0_6DC447D4C702_.wvu.Cols" localSheetId="0" hidden="1">'grade of compliance range'!$I:$I</definedName>
    <definedName name="Z_0CE78C7C_B3E7_4CC4_82B0_6DC447D4C702_.wvu.PrintArea" localSheetId="1" hidden="1">'Technical weight'!$A$1:$S$8</definedName>
    <definedName name="Z_243986F1_1826_4733_A641_82940D51AC03_.wvu.Cols" localSheetId="0" hidden="1">'grade of compliance range'!$I:$I</definedName>
    <definedName name="Z_243986F1_1826_4733_A641_82940D51AC03_.wvu.PrintArea" localSheetId="1" hidden="1">'Technical weight'!$A$1:$S$8</definedName>
    <definedName name="Z_6573DF28_1AC8_483D_AD4F_50C689AD28B6_.wvu.Cols" localSheetId="0" hidden="1">'grade of compliance range'!$I:$I</definedName>
    <definedName name="Z_6573DF28_1AC8_483D_AD4F_50C689AD28B6_.wvu.PrintArea" localSheetId="1" hidden="1">'Technical weight'!$A$1:$S$8</definedName>
    <definedName name="Z_6BCD2DB7_0BB7_41D0_B8BA_460456CA3509_.wvu.Cols" localSheetId="0" hidden="1">'grade of compliance range'!$I:$I</definedName>
    <definedName name="Z_6BCD2DB7_0BB7_41D0_B8BA_460456CA3509_.wvu.PrintArea" localSheetId="1" hidden="1">'Technical weight'!$A$1:$S$256</definedName>
    <definedName name="Z_8FA12DA1_C69C_4971_8BB2_15625A37BED0_.wvu.Cols" localSheetId="0" hidden="1">'grade of compliance range'!$I:$I</definedName>
    <definedName name="Z_8FA12DA1_C69C_4971_8BB2_15625A37BED0_.wvu.PrintArea" localSheetId="1" hidden="1">'Technical weight'!$A$1:$S$8</definedName>
    <definedName name="Z_F73319AD_CDCA_486E_A81E_EF6F7DE0C5A8_.wvu.Cols" localSheetId="0" hidden="1">'grade of compliance range'!$I:$I</definedName>
    <definedName name="Z_F73319AD_CDCA_486E_A81E_EF6F7DE0C5A8_.wvu.PrintArea" localSheetId="1" hidden="1">'Technical weight'!$A$1:$S$8</definedName>
  </definedNames>
  <calcPr calcId="191029"/>
  <customWorkbookViews>
    <customWorkbookView name="MICHELINE EL HACHEM - Personal View" guid="{6BCD2DB7-0BB7-41D0-B8BA-460456CA3509}" mergeInterval="0" personalView="1" maximized="1" windowWidth="1596" windowHeight="675" tabRatio="416" activeSheetId="1"/>
    <customWorkbookView name="BECHIR BOUSTANY - Personal View" guid="{243986F1-1826-4733-A641-82940D51AC03}" mergeInterval="0" personalView="1" maximized="1" windowWidth="1596" windowHeight="675" tabRatio="416" activeSheetId="2"/>
    <customWorkbookView name="JOSETTE KLINK - Personal View" guid="{6573DF28-1AC8-483D-AD4F-50C689AD28B6}" mergeInterval="0" personalView="1" maximized="1" windowWidth="1362" windowHeight="503" tabRatio="416" activeSheetId="2"/>
    <customWorkbookView name="Elie - Personal View" guid="{8FA12DA1-C69C-4971-8BB2-15625A37BED0}" mergeInterval="0" personalView="1" maximized="1" windowWidth="1362" windowHeight="543" tabRatio="416" activeSheetId="2"/>
    <customWorkbookView name="ELIE KHOURY - Personal View" guid="{089238C6-523C-4E24-8311-70EB36D1EAC2}" mergeInterval="0" personalView="1" maximized="1" xWindow="-8" yWindow="-8" windowWidth="1936" windowHeight="1056" tabRatio="416" activeSheetId="2"/>
    <customWorkbookView name="JOSETTE AOUN - Personal View" guid="{F73319AD-CDCA-486E-A81E-EF6F7DE0C5A8}" mergeInterval="0" personalView="1" maximized="1" xWindow="-9" yWindow="-9" windowWidth="1938" windowHeight="1050" tabRatio="416" activeSheetId="2"/>
    <customWorkbookView name="JEAN SASSINE - Personal View" guid="{0CE78C7C-B3E7-4CC4-82B0-6DC447D4C702}" mergeInterval="0" personalView="1" xWindow="-6" yWindow="519" windowWidth="1919" windowHeight="520" tabRatio="416"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3" i="2" l="1"/>
  <c r="E241" i="2"/>
  <c r="E230" i="2"/>
  <c r="E199" i="2"/>
  <c r="E165" i="2"/>
  <c r="E130" i="2"/>
  <c r="E109" i="2"/>
  <c r="E83" i="2"/>
  <c r="E53" i="2"/>
  <c r="T175" i="2"/>
  <c r="S175" i="2"/>
  <c r="R175" i="2"/>
  <c r="Q175" i="2"/>
  <c r="E254" i="2" l="1"/>
  <c r="N230" i="2"/>
  <c r="L230" i="2"/>
  <c r="J230" i="2"/>
  <c r="H230" i="2"/>
  <c r="T228" i="2"/>
  <c r="S228" i="2"/>
  <c r="R228" i="2"/>
  <c r="Q228" i="2"/>
  <c r="T227" i="2"/>
  <c r="S227" i="2"/>
  <c r="R227" i="2"/>
  <c r="Q227" i="2"/>
  <c r="T226" i="2"/>
  <c r="S226" i="2"/>
  <c r="R226" i="2"/>
  <c r="Q226" i="2"/>
  <c r="T225" i="2"/>
  <c r="S225" i="2"/>
  <c r="R225" i="2"/>
  <c r="Q225" i="2"/>
  <c r="T224" i="2"/>
  <c r="S224" i="2"/>
  <c r="R224" i="2"/>
  <c r="Q224" i="2"/>
  <c r="T223" i="2"/>
  <c r="S223" i="2"/>
  <c r="R223" i="2"/>
  <c r="Q223" i="2"/>
  <c r="T218" i="2"/>
  <c r="S218" i="2"/>
  <c r="R218" i="2"/>
  <c r="Q218" i="2"/>
  <c r="T216" i="2"/>
  <c r="S216" i="2"/>
  <c r="R216" i="2"/>
  <c r="Q216" i="2"/>
  <c r="T215" i="2"/>
  <c r="S215" i="2"/>
  <c r="R215" i="2"/>
  <c r="Q215" i="2"/>
  <c r="T214" i="2"/>
  <c r="S214" i="2"/>
  <c r="R214" i="2"/>
  <c r="Q214" i="2"/>
  <c r="T213" i="2"/>
  <c r="S213" i="2"/>
  <c r="R213" i="2"/>
  <c r="Q213" i="2"/>
  <c r="T212" i="2"/>
  <c r="S212" i="2"/>
  <c r="R212" i="2"/>
  <c r="Q212" i="2"/>
  <c r="T211" i="2"/>
  <c r="S211" i="2"/>
  <c r="R211" i="2"/>
  <c r="Q211" i="2"/>
  <c r="T210" i="2"/>
  <c r="S210" i="2"/>
  <c r="R210" i="2"/>
  <c r="Q210" i="2"/>
  <c r="T209" i="2"/>
  <c r="S209" i="2"/>
  <c r="R209" i="2"/>
  <c r="Q209" i="2"/>
  <c r="T208" i="2"/>
  <c r="S208" i="2"/>
  <c r="R208" i="2"/>
  <c r="Q208" i="2"/>
  <c r="T206" i="2"/>
  <c r="S206" i="2"/>
  <c r="R206" i="2"/>
  <c r="Q206" i="2"/>
  <c r="T205" i="2"/>
  <c r="S205" i="2"/>
  <c r="R205" i="2"/>
  <c r="Q205" i="2"/>
  <c r="T204" i="2"/>
  <c r="S204" i="2"/>
  <c r="R204" i="2"/>
  <c r="Q204" i="2"/>
  <c r="T203" i="2"/>
  <c r="S203" i="2"/>
  <c r="R203" i="2"/>
  <c r="Q203" i="2"/>
  <c r="T202" i="2"/>
  <c r="S202" i="2"/>
  <c r="R202" i="2"/>
  <c r="Q202" i="2"/>
  <c r="T201" i="2"/>
  <c r="S201" i="2"/>
  <c r="R201" i="2"/>
  <c r="Q201" i="2"/>
  <c r="N199" i="2"/>
  <c r="L199" i="2"/>
  <c r="J199" i="2"/>
  <c r="H199" i="2"/>
  <c r="T197" i="2"/>
  <c r="S197" i="2"/>
  <c r="R197" i="2"/>
  <c r="Q197" i="2"/>
  <c r="T196" i="2"/>
  <c r="S196" i="2"/>
  <c r="R196" i="2"/>
  <c r="Q196" i="2"/>
  <c r="T195" i="2"/>
  <c r="S195" i="2"/>
  <c r="R195" i="2"/>
  <c r="Q195" i="2"/>
  <c r="T193" i="2"/>
  <c r="S193" i="2"/>
  <c r="R193" i="2"/>
  <c r="Q193" i="2"/>
  <c r="T192" i="2"/>
  <c r="S192" i="2"/>
  <c r="R192" i="2"/>
  <c r="Q192" i="2"/>
  <c r="T191" i="2"/>
  <c r="S191" i="2"/>
  <c r="R191" i="2"/>
  <c r="Q191" i="2"/>
  <c r="T190" i="2"/>
  <c r="S190" i="2"/>
  <c r="R190" i="2"/>
  <c r="Q190" i="2"/>
  <c r="Q148" i="2" l="1"/>
  <c r="R148" i="2"/>
  <c r="S148" i="2"/>
  <c r="T148" i="2"/>
  <c r="Q36" i="2"/>
  <c r="R36" i="2"/>
  <c r="S36" i="2"/>
  <c r="T36" i="2"/>
  <c r="T39" i="2"/>
  <c r="S39" i="2"/>
  <c r="R39" i="2"/>
  <c r="Q39" i="2"/>
  <c r="Q35" i="2" l="1"/>
  <c r="R35" i="2"/>
  <c r="S35" i="2"/>
  <c r="T35" i="2"/>
  <c r="N130" i="2" l="1"/>
  <c r="L130" i="2"/>
  <c r="J130" i="2"/>
  <c r="H130" i="2"/>
  <c r="T129" i="2"/>
  <c r="S129" i="2"/>
  <c r="R129" i="2"/>
  <c r="Q129" i="2"/>
  <c r="T128" i="2"/>
  <c r="S128" i="2"/>
  <c r="R128" i="2"/>
  <c r="Q128" i="2"/>
  <c r="T127" i="2"/>
  <c r="S127" i="2"/>
  <c r="R127" i="2"/>
  <c r="Q127" i="2"/>
  <c r="T126" i="2"/>
  <c r="S126" i="2"/>
  <c r="R126" i="2"/>
  <c r="Q126" i="2"/>
  <c r="T125" i="2"/>
  <c r="S125" i="2"/>
  <c r="R125" i="2"/>
  <c r="Q125" i="2"/>
  <c r="T124" i="2"/>
  <c r="S124" i="2"/>
  <c r="R124" i="2"/>
  <c r="Q124" i="2"/>
  <c r="T123" i="2"/>
  <c r="S123" i="2"/>
  <c r="R123" i="2"/>
  <c r="Q123" i="2"/>
  <c r="T121" i="2"/>
  <c r="S121" i="2"/>
  <c r="R121" i="2"/>
  <c r="Q121" i="2"/>
  <c r="T120" i="2"/>
  <c r="S120" i="2"/>
  <c r="R120" i="2"/>
  <c r="Q120" i="2"/>
  <c r="T119" i="2"/>
  <c r="S119" i="2"/>
  <c r="R119" i="2"/>
  <c r="Q119" i="2"/>
  <c r="T118" i="2"/>
  <c r="S118" i="2"/>
  <c r="R118" i="2"/>
  <c r="Q118" i="2"/>
  <c r="T117" i="2"/>
  <c r="S117" i="2"/>
  <c r="R117" i="2"/>
  <c r="Q117" i="2"/>
  <c r="T116" i="2"/>
  <c r="S116" i="2"/>
  <c r="R116" i="2"/>
  <c r="Q116" i="2"/>
  <c r="T115" i="2"/>
  <c r="S115" i="2"/>
  <c r="R115" i="2"/>
  <c r="Q115" i="2"/>
  <c r="T114" i="2"/>
  <c r="S114" i="2"/>
  <c r="R114" i="2"/>
  <c r="Q114" i="2"/>
  <c r="T113" i="2"/>
  <c r="S113" i="2"/>
  <c r="R113" i="2"/>
  <c r="Q113" i="2"/>
  <c r="T112" i="2"/>
  <c r="S112" i="2"/>
  <c r="R112" i="2"/>
  <c r="Q112" i="2"/>
  <c r="N109" i="2"/>
  <c r="L109" i="2"/>
  <c r="J109" i="2"/>
  <c r="H109" i="2"/>
  <c r="T107" i="2"/>
  <c r="S107" i="2"/>
  <c r="R107" i="2"/>
  <c r="Q107" i="2"/>
  <c r="T106" i="2"/>
  <c r="S106" i="2"/>
  <c r="R106" i="2"/>
  <c r="Q106" i="2"/>
  <c r="T105" i="2"/>
  <c r="S105" i="2"/>
  <c r="R105" i="2"/>
  <c r="Q105" i="2"/>
  <c r="T103" i="2"/>
  <c r="S103" i="2"/>
  <c r="R103" i="2"/>
  <c r="Q103" i="2"/>
  <c r="T102" i="2"/>
  <c r="S102" i="2"/>
  <c r="R102" i="2"/>
  <c r="Q102" i="2"/>
  <c r="T101" i="2"/>
  <c r="S101" i="2"/>
  <c r="R101" i="2"/>
  <c r="Q101" i="2"/>
  <c r="T100" i="2"/>
  <c r="S100" i="2"/>
  <c r="R100" i="2"/>
  <c r="Q100" i="2"/>
  <c r="T99" i="2"/>
  <c r="S99" i="2"/>
  <c r="R99" i="2"/>
  <c r="Q99" i="2"/>
  <c r="T98" i="2"/>
  <c r="S98" i="2"/>
  <c r="R98" i="2"/>
  <c r="Q98" i="2"/>
  <c r="T97" i="2"/>
  <c r="S97" i="2"/>
  <c r="R97" i="2"/>
  <c r="Q97" i="2"/>
  <c r="T96" i="2"/>
  <c r="S96" i="2"/>
  <c r="R96" i="2"/>
  <c r="Q96" i="2"/>
  <c r="T95" i="2"/>
  <c r="S95" i="2"/>
  <c r="R95" i="2"/>
  <c r="Q95" i="2"/>
  <c r="T94" i="2"/>
  <c r="S94" i="2"/>
  <c r="R94" i="2"/>
  <c r="Q94" i="2"/>
  <c r="T93" i="2"/>
  <c r="S93" i="2"/>
  <c r="R93" i="2"/>
  <c r="Q93" i="2"/>
  <c r="T92" i="2"/>
  <c r="S92" i="2"/>
  <c r="R92" i="2"/>
  <c r="Q92" i="2"/>
  <c r="T91" i="2"/>
  <c r="S91" i="2"/>
  <c r="R91" i="2"/>
  <c r="Q91" i="2"/>
  <c r="T90" i="2"/>
  <c r="S90" i="2"/>
  <c r="R90" i="2"/>
  <c r="Q90" i="2"/>
  <c r="T89" i="2"/>
  <c r="S89" i="2"/>
  <c r="R89" i="2"/>
  <c r="Q89" i="2"/>
  <c r="T88" i="2"/>
  <c r="S88" i="2"/>
  <c r="R88" i="2"/>
  <c r="Q88" i="2"/>
  <c r="T87" i="2"/>
  <c r="S87" i="2"/>
  <c r="R87" i="2"/>
  <c r="Q87" i="2"/>
  <c r="T86" i="2"/>
  <c r="S86" i="2"/>
  <c r="R86" i="2"/>
  <c r="Q86" i="2"/>
  <c r="T85" i="2"/>
  <c r="S85" i="2"/>
  <c r="R85" i="2"/>
  <c r="Q85" i="2"/>
  <c r="Q136" i="2"/>
  <c r="R136" i="2"/>
  <c r="S136" i="2"/>
  <c r="T136" i="2"/>
  <c r="Q138" i="2"/>
  <c r="R138" i="2"/>
  <c r="S138" i="2"/>
  <c r="T138" i="2"/>
  <c r="Q139" i="2"/>
  <c r="R139" i="2"/>
  <c r="S139" i="2"/>
  <c r="T139" i="2"/>
  <c r="Q140" i="2"/>
  <c r="R140" i="2"/>
  <c r="S140" i="2"/>
  <c r="T140" i="2"/>
  <c r="Q146" i="2"/>
  <c r="R146" i="2"/>
  <c r="S146" i="2"/>
  <c r="T146" i="2"/>
  <c r="Q147" i="2"/>
  <c r="R147" i="2"/>
  <c r="S147" i="2"/>
  <c r="T147" i="2"/>
  <c r="Q149" i="2"/>
  <c r="R149" i="2"/>
  <c r="S149" i="2"/>
  <c r="T149" i="2"/>
  <c r="T48" i="2" l="1"/>
  <c r="S48" i="2"/>
  <c r="R48" i="2"/>
  <c r="Q48" i="2"/>
  <c r="T164" i="2" l="1"/>
  <c r="S164" i="2"/>
  <c r="R164" i="2"/>
  <c r="Q164" i="2"/>
  <c r="T163" i="2"/>
  <c r="S163" i="2"/>
  <c r="R163" i="2"/>
  <c r="Q163" i="2"/>
  <c r="T161" i="2"/>
  <c r="S161" i="2"/>
  <c r="R161" i="2"/>
  <c r="Q161" i="2"/>
  <c r="T160" i="2"/>
  <c r="S160" i="2"/>
  <c r="R160" i="2"/>
  <c r="Q160" i="2"/>
  <c r="T159" i="2"/>
  <c r="S159" i="2"/>
  <c r="R159" i="2"/>
  <c r="Q159" i="2"/>
  <c r="T158" i="2"/>
  <c r="S158" i="2"/>
  <c r="R158" i="2"/>
  <c r="Q158" i="2"/>
  <c r="T156" i="2"/>
  <c r="S156" i="2"/>
  <c r="R156" i="2"/>
  <c r="Q156" i="2"/>
  <c r="T155" i="2"/>
  <c r="S155" i="2"/>
  <c r="R155" i="2"/>
  <c r="Q155" i="2"/>
  <c r="T153" i="2"/>
  <c r="S153" i="2"/>
  <c r="R153" i="2"/>
  <c r="Q153" i="2"/>
  <c r="T152" i="2"/>
  <c r="S152" i="2"/>
  <c r="R152" i="2"/>
  <c r="Q152" i="2"/>
  <c r="T151" i="2"/>
  <c r="S151" i="2"/>
  <c r="R151" i="2"/>
  <c r="Q151" i="2"/>
  <c r="T150" i="2"/>
  <c r="S150" i="2"/>
  <c r="R150" i="2"/>
  <c r="Q150" i="2"/>
  <c r="T134" i="2"/>
  <c r="S134" i="2"/>
  <c r="R134" i="2"/>
  <c r="Q134" i="2"/>
  <c r="T133" i="2"/>
  <c r="S133" i="2"/>
  <c r="R133" i="2"/>
  <c r="Q133" i="2"/>
  <c r="Q56" i="2"/>
  <c r="R56" i="2"/>
  <c r="S56" i="2"/>
  <c r="T56" i="2"/>
  <c r="Q57" i="2"/>
  <c r="R57" i="2"/>
  <c r="S57" i="2"/>
  <c r="T57" i="2"/>
  <c r="Q58" i="2"/>
  <c r="R58" i="2"/>
  <c r="S58" i="2"/>
  <c r="T58" i="2"/>
  <c r="Q59" i="2"/>
  <c r="R59" i="2"/>
  <c r="S59" i="2"/>
  <c r="T59" i="2"/>
  <c r="Q60" i="2"/>
  <c r="R60" i="2"/>
  <c r="S60" i="2"/>
  <c r="T60" i="2"/>
  <c r="Q61" i="2"/>
  <c r="R61" i="2"/>
  <c r="S61" i="2"/>
  <c r="T61" i="2"/>
  <c r="Q62" i="2"/>
  <c r="R62" i="2"/>
  <c r="S62" i="2"/>
  <c r="T62" i="2"/>
  <c r="Q63" i="2"/>
  <c r="R63" i="2"/>
  <c r="S63" i="2"/>
  <c r="T63" i="2"/>
  <c r="Q64" i="2"/>
  <c r="R64" i="2"/>
  <c r="S64" i="2"/>
  <c r="T64" i="2"/>
  <c r="Q65" i="2"/>
  <c r="R65" i="2"/>
  <c r="S65" i="2"/>
  <c r="T65" i="2"/>
  <c r="Q66" i="2"/>
  <c r="R66" i="2"/>
  <c r="S66" i="2"/>
  <c r="T66" i="2"/>
  <c r="Q67" i="2"/>
  <c r="R67" i="2"/>
  <c r="S67" i="2"/>
  <c r="T67" i="2"/>
  <c r="Q68" i="2"/>
  <c r="R68" i="2"/>
  <c r="S68" i="2"/>
  <c r="T68" i="2"/>
  <c r="Q69" i="2"/>
  <c r="R69" i="2"/>
  <c r="S69" i="2"/>
  <c r="T69" i="2"/>
  <c r="Q70" i="2"/>
  <c r="R70" i="2"/>
  <c r="S70" i="2"/>
  <c r="T70" i="2"/>
  <c r="Q71" i="2"/>
  <c r="R71" i="2"/>
  <c r="S71" i="2"/>
  <c r="T71" i="2"/>
  <c r="Q72" i="2"/>
  <c r="R72" i="2"/>
  <c r="S72" i="2"/>
  <c r="T72" i="2"/>
  <c r="Q73" i="2"/>
  <c r="R73" i="2"/>
  <c r="S73" i="2"/>
  <c r="T73" i="2"/>
  <c r="Q74" i="2"/>
  <c r="R74" i="2"/>
  <c r="S74" i="2"/>
  <c r="T74" i="2"/>
  <c r="Q75" i="2"/>
  <c r="R75" i="2"/>
  <c r="S75" i="2"/>
  <c r="T75" i="2"/>
  <c r="Q76" i="2"/>
  <c r="R76" i="2"/>
  <c r="S76" i="2"/>
  <c r="T76" i="2"/>
  <c r="Q77" i="2"/>
  <c r="R77" i="2"/>
  <c r="S77" i="2"/>
  <c r="T77" i="2"/>
  <c r="Q78" i="2"/>
  <c r="R78" i="2"/>
  <c r="S78" i="2"/>
  <c r="T78" i="2"/>
  <c r="Q79" i="2"/>
  <c r="R79" i="2"/>
  <c r="S79" i="2"/>
  <c r="T79" i="2"/>
  <c r="Q80" i="2"/>
  <c r="R80" i="2"/>
  <c r="S80" i="2"/>
  <c r="T80" i="2"/>
  <c r="Q82" i="2"/>
  <c r="R82" i="2"/>
  <c r="S82" i="2"/>
  <c r="T82" i="2"/>
  <c r="T55" i="2"/>
  <c r="S55" i="2"/>
  <c r="R55" i="2"/>
  <c r="Q55" i="2"/>
  <c r="N83" i="2" l="1"/>
  <c r="L83" i="2"/>
  <c r="J83" i="2"/>
  <c r="H83" i="2"/>
  <c r="N253" i="2"/>
  <c r="N241" i="2"/>
  <c r="L241" i="2"/>
  <c r="J241" i="2"/>
  <c r="N165" i="2"/>
  <c r="L253" i="2"/>
  <c r="J253" i="2"/>
  <c r="L165" i="2"/>
  <c r="J165" i="2"/>
  <c r="H53" i="2"/>
  <c r="H165" i="2"/>
  <c r="H241" i="2"/>
  <c r="H253" i="2"/>
  <c r="N53" i="2"/>
  <c r="L53" i="2"/>
  <c r="J53" i="2"/>
  <c r="Q16" i="2"/>
  <c r="Q17" i="2"/>
  <c r="Q18" i="2"/>
  <c r="Q19" i="2"/>
  <c r="Q20" i="2"/>
  <c r="Q21" i="2"/>
  <c r="Q22" i="2"/>
  <c r="Q15" i="2"/>
  <c r="S50" i="2"/>
  <c r="Q12" i="2"/>
  <c r="R12" i="2"/>
  <c r="S12" i="2"/>
  <c r="T12" i="2"/>
  <c r="Q13" i="2"/>
  <c r="R13" i="2"/>
  <c r="S13" i="2"/>
  <c r="T13" i="2"/>
  <c r="Q14" i="2"/>
  <c r="R14" i="2"/>
  <c r="S14" i="2"/>
  <c r="T14" i="2"/>
  <c r="R15" i="2"/>
  <c r="S15" i="2"/>
  <c r="T15" i="2"/>
  <c r="R16" i="2"/>
  <c r="S16" i="2"/>
  <c r="T16" i="2"/>
  <c r="R17" i="2"/>
  <c r="S17" i="2"/>
  <c r="T17" i="2"/>
  <c r="R18" i="2"/>
  <c r="S18" i="2"/>
  <c r="T18" i="2"/>
  <c r="R19" i="2"/>
  <c r="S19" i="2"/>
  <c r="T19" i="2"/>
  <c r="R20" i="2"/>
  <c r="S20" i="2"/>
  <c r="T20" i="2"/>
  <c r="R21" i="2"/>
  <c r="S21" i="2"/>
  <c r="T21" i="2"/>
  <c r="R22" i="2"/>
  <c r="S22" i="2"/>
  <c r="T22" i="2"/>
  <c r="Q23" i="2"/>
  <c r="R23" i="2"/>
  <c r="S23" i="2"/>
  <c r="T23" i="2"/>
  <c r="Q24" i="2"/>
  <c r="R24" i="2"/>
  <c r="S24" i="2"/>
  <c r="T24" i="2"/>
  <c r="Q26" i="2"/>
  <c r="R26" i="2"/>
  <c r="S26" i="2"/>
  <c r="T26" i="2"/>
  <c r="Q27" i="2"/>
  <c r="R27" i="2"/>
  <c r="S27" i="2"/>
  <c r="T27" i="2"/>
  <c r="Q29" i="2"/>
  <c r="R29" i="2"/>
  <c r="S29" i="2"/>
  <c r="T29" i="2"/>
  <c r="Q30" i="2"/>
  <c r="R30" i="2"/>
  <c r="S30" i="2"/>
  <c r="T30" i="2"/>
  <c r="Q31" i="2"/>
  <c r="R31" i="2"/>
  <c r="S31" i="2"/>
  <c r="T31" i="2"/>
  <c r="Q32" i="2"/>
  <c r="R32" i="2"/>
  <c r="S32" i="2"/>
  <c r="T32" i="2"/>
  <c r="Q33" i="2"/>
  <c r="R33" i="2"/>
  <c r="S33" i="2"/>
  <c r="T33" i="2"/>
  <c r="Q34" i="2"/>
  <c r="R34" i="2"/>
  <c r="S34" i="2"/>
  <c r="T34" i="2"/>
  <c r="Q37" i="2"/>
  <c r="R37" i="2"/>
  <c r="S37" i="2"/>
  <c r="T37" i="2"/>
  <c r="Q38" i="2"/>
  <c r="R38" i="2"/>
  <c r="S38" i="2"/>
  <c r="T38" i="2"/>
  <c r="Q40" i="2"/>
  <c r="R40" i="2"/>
  <c r="S40" i="2"/>
  <c r="T40" i="2"/>
  <c r="Q41" i="2"/>
  <c r="R41" i="2"/>
  <c r="S41" i="2"/>
  <c r="T41" i="2"/>
  <c r="Q42" i="2"/>
  <c r="R42" i="2"/>
  <c r="S42" i="2"/>
  <c r="T42" i="2"/>
  <c r="Q43" i="2"/>
  <c r="R43" i="2"/>
  <c r="S43" i="2"/>
  <c r="T43" i="2"/>
  <c r="Q44" i="2"/>
  <c r="R44" i="2"/>
  <c r="S44" i="2"/>
  <c r="T44" i="2"/>
  <c r="Q45" i="2"/>
  <c r="R45" i="2"/>
  <c r="S45" i="2"/>
  <c r="T45" i="2"/>
  <c r="Q46" i="2"/>
  <c r="R46" i="2"/>
  <c r="S46" i="2"/>
  <c r="T46" i="2"/>
  <c r="Q47" i="2"/>
  <c r="R47" i="2"/>
  <c r="S47" i="2"/>
  <c r="T47" i="2"/>
  <c r="Q49" i="2"/>
  <c r="R49" i="2"/>
  <c r="S49" i="2"/>
  <c r="T49" i="2"/>
  <c r="Q50" i="2"/>
  <c r="R50" i="2"/>
  <c r="T50" i="2"/>
  <c r="Q51" i="2"/>
  <c r="R51" i="2"/>
  <c r="S51" i="2"/>
  <c r="T51" i="2"/>
  <c r="T11" i="2"/>
  <c r="S11" i="2"/>
  <c r="R11" i="2"/>
  <c r="Q11" i="2"/>
  <c r="H254" i="2" l="1"/>
  <c r="J254" i="2"/>
  <c r="L254" i="2"/>
  <c r="N254" i="2"/>
  <c r="Q234" i="2"/>
  <c r="R234" i="2"/>
  <c r="S234" i="2"/>
  <c r="T234" i="2"/>
  <c r="Q243" i="2"/>
  <c r="R243" i="2"/>
  <c r="S243" i="2"/>
  <c r="T243" i="2"/>
  <c r="G22" i="5" l="1"/>
  <c r="F19" i="5" l="1"/>
  <c r="D19" i="5"/>
  <c r="E19" i="5"/>
  <c r="G19" i="5"/>
  <c r="E21" i="5" l="1"/>
  <c r="E22" i="5" s="1"/>
  <c r="F21" i="5"/>
  <c r="F22" i="5" s="1"/>
  <c r="D21" i="5"/>
  <c r="D22" i="5" s="1"/>
  <c r="T250" i="2" l="1"/>
  <c r="T249" i="2"/>
  <c r="T245" i="2"/>
  <c r="T244" i="2"/>
  <c r="T240" i="2"/>
  <c r="T239" i="2"/>
  <c r="T237" i="2"/>
  <c r="T235" i="2"/>
  <c r="Q235" i="2" l="1"/>
  <c r="R235" i="2"/>
  <c r="S235" i="2"/>
  <c r="Q237" i="2"/>
  <c r="R237" i="2"/>
  <c r="S237" i="2"/>
  <c r="Q239" i="2"/>
  <c r="R239" i="2"/>
  <c r="S239" i="2"/>
  <c r="Q240" i="2"/>
  <c r="R240" i="2"/>
  <c r="S240" i="2"/>
  <c r="S250" i="2" l="1"/>
  <c r="R250" i="2"/>
  <c r="Q250" i="2"/>
  <c r="S249" i="2" l="1"/>
  <c r="R249" i="2"/>
  <c r="Q249" i="2"/>
  <c r="S244" i="2"/>
  <c r="R244" i="2"/>
  <c r="Q244" i="2"/>
  <c r="T254" i="2"/>
  <c r="Q254" i="2" l="1"/>
  <c r="R254" i="2"/>
  <c r="S25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F8" authorId="0" shapeId="0" xr:uid="{00000000-0006-0000-0100-000001000000}">
      <text>
        <r>
          <rPr>
            <b/>
            <sz val="8"/>
            <color indexed="81"/>
            <rFont val="Tahoma"/>
            <family val="2"/>
          </rPr>
          <t>Entity (Department/ Unit) that identified the requirement and that will be responsible for its evaluation.</t>
        </r>
      </text>
    </comment>
    <comment ref="H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1" shapeId="0" xr:uid="{00000000-0006-0000-0100-000003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L8" authorId="1" shapeId="0" xr:uid="{00000000-0006-0000-0100-000004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List>
</comments>
</file>

<file path=xl/sharedStrings.xml><?xml version="1.0" encoding="utf-8"?>
<sst xmlns="http://schemas.openxmlformats.org/spreadsheetml/2006/main" count="891" uniqueCount="346">
  <si>
    <t>5      : Partially compliant</t>
  </si>
  <si>
    <t>10    : Fully compliant</t>
  </si>
  <si>
    <t xml:space="preserve">K     : Disqualification 
</t>
  </si>
  <si>
    <t>Weight</t>
  </si>
  <si>
    <t>Responsible Entity</t>
  </si>
  <si>
    <t xml:space="preserve">Reference Number </t>
  </si>
  <si>
    <t>Owner</t>
  </si>
  <si>
    <t xml:space="preserve">Revision Code </t>
  </si>
  <si>
    <t>Implementation Date</t>
  </si>
  <si>
    <t>Grade of Compliance range from 0 to 15 with a step of 1 unit:</t>
  </si>
  <si>
    <t>0      : Not compliant</t>
  </si>
  <si>
    <t>15    : Compliant with additional value, not initially included in the requirements</t>
  </si>
  <si>
    <t>Article (Part Number)</t>
  </si>
  <si>
    <t>Requirements (Description)</t>
  </si>
  <si>
    <t>Quantity</t>
  </si>
  <si>
    <t>Killing Criteria</t>
  </si>
  <si>
    <t>k</t>
  </si>
  <si>
    <t xml:space="preserve">Technical specifications </t>
  </si>
  <si>
    <t>Total Weight</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</si>
  <si>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</si>
  <si>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Preselected suppliers might be asked to provide samples for evaluation before a final decision is taken</t>
  </si>
  <si>
    <t>Additional cost or delay due to any missing equipment, accessories, or software needed for the proper operation of the proposed material and which was not taken into account in the offered BOM will be borne by the Bidder</t>
  </si>
  <si>
    <t>Qty</t>
  </si>
  <si>
    <t>Total Price</t>
  </si>
  <si>
    <t xml:space="preserve">Discount </t>
  </si>
  <si>
    <t>Grand Total (Exd VAT)</t>
  </si>
  <si>
    <t>Technical scoring/ 50</t>
  </si>
  <si>
    <t xml:space="preserve">Commercial scoring /50 </t>
  </si>
  <si>
    <t>Final Score</t>
  </si>
  <si>
    <t>AiO</t>
  </si>
  <si>
    <t>Operating System</t>
  </si>
  <si>
    <t>Processor</t>
  </si>
  <si>
    <t>Base Clock Speed</t>
  </si>
  <si>
    <t>Memory</t>
  </si>
  <si>
    <t>Display</t>
  </si>
  <si>
    <t>Graphics</t>
  </si>
  <si>
    <t>Audio</t>
  </si>
  <si>
    <t>Ports and Connectors</t>
  </si>
  <si>
    <t>Security</t>
  </si>
  <si>
    <t>Management</t>
  </si>
  <si>
    <t>Warranty</t>
  </si>
  <si>
    <t xml:space="preserve">Nb of cores </t>
  </si>
  <si>
    <t xml:space="preserve">Integrated Intel HD Graphics 620 or better </t>
  </si>
  <si>
    <t>Wireless</t>
  </si>
  <si>
    <t>Input Device</t>
  </si>
  <si>
    <t>Camera</t>
  </si>
  <si>
    <t>Windows Hello biometric support</t>
  </si>
  <si>
    <t>Awards obtained for proposed model</t>
  </si>
  <si>
    <t>Accessories</t>
  </si>
  <si>
    <t>Carrying Case</t>
  </si>
  <si>
    <t>Bidder1
SCORE</t>
  </si>
  <si>
    <t>Bidder2
 SCORE</t>
  </si>
  <si>
    <t>Bidder3
SCORE</t>
  </si>
  <si>
    <t>Bidder4
SCORE</t>
  </si>
  <si>
    <t>Bidder1
Final</t>
  </si>
  <si>
    <t>Bidder2
Final</t>
  </si>
  <si>
    <t>Bidder3
Final</t>
  </si>
  <si>
    <t>Bidder4
Final</t>
  </si>
  <si>
    <t>Comments Bidder4</t>
  </si>
  <si>
    <t>Bidder4</t>
  </si>
  <si>
    <t>Comments
Bidder3</t>
  </si>
  <si>
    <t>Bidder3</t>
  </si>
  <si>
    <t>Comments
Bidder2</t>
  </si>
  <si>
    <t>Bidder2</t>
  </si>
  <si>
    <t>Comments
Bidder1</t>
  </si>
  <si>
    <t>Bidder1</t>
  </si>
  <si>
    <t>K</t>
  </si>
  <si>
    <t>Max Turbo frequency</t>
  </si>
  <si>
    <t xml:space="preserve">minimum 14 cores - 20 threads </t>
  </si>
  <si>
    <t>Cache memory</t>
  </si>
  <si>
    <t>Internal Storage /Hard Disk</t>
  </si>
  <si>
    <t xml:space="preserve">Minimum 1 TB  PCIe NVMe M.2 SSD TLC or better </t>
  </si>
  <si>
    <t>IPS, Anti-glare</t>
  </si>
  <si>
    <t>Display Brightness: Minimum of 300 nits</t>
  </si>
  <si>
    <t xml:space="preserve">Integrated privacy screen </t>
  </si>
  <si>
    <t xml:space="preserve">Graphics </t>
  </si>
  <si>
    <t>Authentication with IR camera, fingerprint reader/sensor</t>
  </si>
  <si>
    <t>Battery</t>
  </si>
  <si>
    <t>More than 9 hours battery  back up time- will be tested upon delivery of a prototype</t>
  </si>
  <si>
    <t>Thickness</t>
  </si>
  <si>
    <t>T-ITI-IIO</t>
  </si>
  <si>
    <t>Windows 11 Pro 64 Downgrade Win 10 Pro 64</t>
  </si>
  <si>
    <t>Intel vPro technology or equivalent</t>
  </si>
  <si>
    <t xml:space="preserve">1 Nano Security Lock Slot </t>
  </si>
  <si>
    <t xml:space="preserve">Clickpad backlit spill-resistant keyboard </t>
  </si>
  <si>
    <t>Clickpad with multi-touch gesture support</t>
  </si>
  <si>
    <t>Supports battery fast charge: approximately 50% in 30 minutes</t>
  </si>
  <si>
    <t>less than or equal 1.95cm</t>
  </si>
  <si>
    <t xml:space="preserve">Bidder to specify if any awards were won for the proposed model </t>
  </si>
  <si>
    <t>Docking station</t>
  </si>
  <si>
    <t>1 x USB-C cable to connect to host system
1 x USB-C 3.2 Gen 1 port
4 x USB-A 3.2 Gen 2 charging ports
1 x Combo audio jack                                                                                 
2 x DisplayPort 1.4 ports
1 x RJ45 port (10/100/1000)
1 x HDMI 2.0 port
1 x standard lock slot</t>
  </si>
  <si>
    <t>Topload Carry black Case</t>
  </si>
  <si>
    <t>Full features Windows 10 &amp;11 support</t>
  </si>
  <si>
    <t>Description (AIO/Laptop/Printer)</t>
  </si>
  <si>
    <t>Digital Sending</t>
  </si>
  <si>
    <t>Bidder shall Specify duty cycle of Cartridge</t>
  </si>
  <si>
    <t>Bidder shall Specify duty cycle of the Fuser assembly</t>
  </si>
  <si>
    <t>Bidder shall Specify duty cycle of the paper feed tires</t>
  </si>
  <si>
    <t>1200 x 1200 dpi</t>
  </si>
  <si>
    <t>Minimum 533MHz</t>
  </si>
  <si>
    <t>Copy Resolution</t>
  </si>
  <si>
    <t>Print Resolution</t>
  </si>
  <si>
    <t>Scan Resolution</t>
  </si>
  <si>
    <t>Interface</t>
  </si>
  <si>
    <t>Management Security</t>
  </si>
  <si>
    <t>Reverser Document Feeder capacity</t>
  </si>
  <si>
    <t>Compatible with Windows10/11 (64-bit)</t>
  </si>
  <si>
    <t>Max Boost Speed</t>
  </si>
  <si>
    <t xml:space="preserve">nb of cores </t>
  </si>
  <si>
    <t xml:space="preserve">cache mem </t>
  </si>
  <si>
    <t>Hard Disk</t>
  </si>
  <si>
    <t>Optical Drive</t>
  </si>
  <si>
    <t xml:space="preserve">9.5mm DVD-Writer </t>
  </si>
  <si>
    <t xml:space="preserve">Touch screen </t>
  </si>
  <si>
    <t>LAN</t>
  </si>
  <si>
    <t>WLAN</t>
  </si>
  <si>
    <t>Webcam</t>
  </si>
  <si>
    <t>Keyboard</t>
  </si>
  <si>
    <t>Mouse</t>
  </si>
  <si>
    <t>Optical USB Mouse</t>
  </si>
  <si>
    <t>Expansion Slots</t>
  </si>
  <si>
    <t>1 M.2 internal connector for optional wireless NIC; 2 M.2 internal connector for optional Turbo Drive G2 SSD</t>
  </si>
  <si>
    <t>Front: Speakers; 2 digital microphones</t>
  </si>
  <si>
    <t>minimum of : 2 headphone connector; 1 universal jack with CTIA headset support</t>
  </si>
  <si>
    <t>Internal Drive Bays</t>
  </si>
  <si>
    <t>External Drive Bays</t>
  </si>
  <si>
    <t>One 9.5 mm slim</t>
  </si>
  <si>
    <t>Trusted Platform Module TPM 2.0 Embedded Security Chip (SLB9670 - Common Criteria EAL4+ Certified); SATA 0,1 port disablement (via BIOS); Drive lock; RAID configurations; Serial, USB enable/disable (via BIOS); Power-on password (via BIOS); Setup password (via BIOS); Hood sensor; Support for chassis padlocks and cable lock devices</t>
  </si>
  <si>
    <t xml:space="preserve">Privacy screen filters </t>
  </si>
  <si>
    <t xml:space="preserve">Black Privacy Screen filter 3M for 23.8 inch screen </t>
  </si>
  <si>
    <t>1 headphone/microphone combo; 2 USB 4 Type-C™ (Thunderbolt 4, Data up to 40 GB/s, Power Delivery, DP1.4, Sleep and Charge);  2 SuperSpeed USB Type-A 5Gbps signaling rate (1 charging),  1 HDMI 2.0</t>
  </si>
  <si>
    <t>24 MB L3 Intel Smart Cache or equivalent</t>
  </si>
  <si>
    <t xml:space="preserve">Intel Wi-Fi 6E vPro 160 MHz +Bluetooth 5.3 WW WLAN or equivalent </t>
  </si>
  <si>
    <t xml:space="preserve">Print Technology </t>
  </si>
  <si>
    <t>First page out</t>
  </si>
  <si>
    <t xml:space="preserve">Duplex printing </t>
  </si>
  <si>
    <t>Two-Sided Printing Automatic</t>
  </si>
  <si>
    <t xml:space="preserve">Supported Paper Sizes scanning and printing </t>
  </si>
  <si>
    <t>Letter; Legal; Executive; Oficio 8.5x13; 4 x 6; 5 x 8; A3; A4; A5; A6; B5(JIS); B6(JIS); 10x15cm; Oficio; 16K 197x273mm; Postcard (JIS); Double Postcard(JIS); Envelope #10; Envelope Monarch; Envelope B5; Envelope C5; Envelope DL; A5-R</t>
  </si>
  <si>
    <t>Response time after problem notification shall be within 2 busines hours , bidder shall retrieve from alfa premises the deffected equipment and shall replace it with an identical or better one the next business day. A penalty of 1% of the cost of the impacted equipment will be applied everytime the supplier fails to comply with this SLA.  (working hours is from 8am to 3 pm during week days)</t>
  </si>
  <si>
    <t>Bidder should specify the delivery time line of the proposed equipment.</t>
  </si>
  <si>
    <t xml:space="preserve">Bidder shall have a authorized service center in Lebanon for aftersales support - service center should have been established and operational in Lebanon at least for the past 3 years -  the address of the service center location should be provided </t>
  </si>
  <si>
    <t xml:space="preserve">Bidder shall provide proof by submitting a letter from the proposed equipment manufacturer that he is authorized to sell and provide after sales support for the proposed equipment </t>
  </si>
  <si>
    <t>General Requirements</t>
  </si>
  <si>
    <t>Battery Warranty &amp; Support</t>
  </si>
  <si>
    <r>
      <t xml:space="preserve">End of sales date of proposed devices shall be at least more than 12 months from the date of RFP submission. If by the time the PO is issued by MIC1 the proposed devices have reached end of sales then the bidder shall offer the next generation equipment with equivalent or better specifications </t>
    </r>
    <r>
      <rPr>
        <b/>
        <u/>
        <sz val="12"/>
        <rFont val="Arial"/>
        <family val="2"/>
      </rPr>
      <t>at no extra cost</t>
    </r>
    <r>
      <rPr>
        <sz val="12"/>
        <rFont val="Arial"/>
        <family val="2"/>
      </rPr>
      <t xml:space="preserve">. </t>
    </r>
  </si>
  <si>
    <t>Bidder should share with alfa IT team the procedure to follow and the support point of contact name and details to open tickets with his support team</t>
  </si>
  <si>
    <t xml:space="preserve">previous experience with proposed brand (robustness, frequent incidents,  performance, Quality, availability of spares in local market,… If proposed product was not previsouly purchased by alfa the bidder will receive a score of 50% of the total weight </t>
  </si>
  <si>
    <t xml:space="preserve">previous experience with bidder (support and after sales services delivered, accuracy of eqt delivered as per order, speed of response to alfa requests, seriousness and professionalism in the proposals expertise of his team, respects deadlines…. If proposed product was not previsouly purchased by alfa the bidder will receive a score of 50% of the total weight </t>
  </si>
  <si>
    <t>Bidder shall provide the end of support and end of life dates of the proposed items</t>
  </si>
  <si>
    <t>min base frequency 2.4 GHz</t>
  </si>
  <si>
    <t>23.8" (60.45 cm) diagonal IPS widescreen WLED backlit anti-glare LCD (1920 x 1080). Orientation designed to operate in portrait or landscape.</t>
  </si>
  <si>
    <t>One 2.5" internal storage drive bay</t>
  </si>
  <si>
    <t>Bidder shall include Management software capable of sending notifications &amp; alerts</t>
  </si>
  <si>
    <t>In case of delay in the delivery, a penalty of 1% per week of delay shall be deducted from the total amount for a maximum of 10%</t>
  </si>
  <si>
    <t>Minimum core Base Frequency  1.9 GHz</t>
  </si>
  <si>
    <t xml:space="preserve">13th Gen Intel Core i7-13700 or better - bidder to provide comparative table between processor proposed with the minimum required </t>
  </si>
  <si>
    <t>minimum 30 MB L3 cache</t>
  </si>
  <si>
    <t xml:space="preserve">Minimum 1 TB SSD </t>
  </si>
  <si>
    <t>Integrated  UHD Graphics</t>
  </si>
  <si>
    <t>USB Business Slim silent Wired Keyboard</t>
  </si>
  <si>
    <t>minimum of : 1 Dual-mode DisplayPort 1 HDMI; 6 USB 3.1 Type-A;  1 USB 3.1 Type-C 1 power connector; 1 RJ-45; 1 audio line out; 1 audio line in; 1 security lock slot8</t>
  </si>
  <si>
    <t>Headsets</t>
  </si>
  <si>
    <t>Warranty: 5-Years Manufacturer Warranty Covering Parts &amp; 
Labor next business day replacement on site</t>
  </si>
  <si>
    <t>Rechargeable Wireless Mouse and keyboard with USB C Adapter</t>
  </si>
  <si>
    <t>Notebook</t>
  </si>
  <si>
    <t>Workstation</t>
  </si>
  <si>
    <t>MacBook</t>
  </si>
  <si>
    <t>MacBook Pro 14-in (M3) - Quantity 2</t>
  </si>
  <si>
    <t>Apple M3 Chip</t>
  </si>
  <si>
    <t>14.2" Liquid Retina XDR display</t>
  </si>
  <si>
    <t>16GB</t>
  </si>
  <si>
    <t>1TB SSD</t>
  </si>
  <si>
    <t>1080p FaceTime HD camera
Advanced image signal processor with computational video</t>
  </si>
  <si>
    <t>Two Thunderbolt / USB 4 (USB-C) ports - HDMI Port - SDXC card slot</t>
  </si>
  <si>
    <t>Secure Authentication</t>
  </si>
  <si>
    <t>Touch ID</t>
  </si>
  <si>
    <t>Integrated 70-watt-hour lithium-polymer battery</t>
  </si>
  <si>
    <t>Power &amp; Battery</t>
  </si>
  <si>
    <t>Finish</t>
  </si>
  <si>
    <t>Space Gray</t>
  </si>
  <si>
    <t>8-core CPU with 4 performance cores and 4 efficiency cores</t>
  </si>
  <si>
    <t>Wi-Fi 6E (802.11ax)</t>
  </si>
  <si>
    <t>Bluetooth 5.3</t>
  </si>
  <si>
    <t>macOS</t>
  </si>
  <si>
    <t>Power Adapter</t>
  </si>
  <si>
    <t>Belkin USB-C to Gigabit Ethernet Adapter</t>
  </si>
  <si>
    <t>Magic Keyboard with Touch ID and Numeric Keypad</t>
  </si>
  <si>
    <t>Magic Mouse - White Multi-Touch Surface</t>
  </si>
  <si>
    <t>Bluetooth</t>
  </si>
  <si>
    <t>High-fidelity six-speaker sound system with force-cancelling woofers
Wide stereo sound
Support for Spatial Audio when playing music or video with Dolby Atmos on built-in speakers.
Spatial Audio with dynamic head tracking when using AirPods (3rd generation), AirPods Pro, and AirPods Max
Studio-quality three-mic array with high signal-to-noise ratio and directional beamforming
3.5 mm headphone jack with advanced support for high-impedance headphones
HDMI port supports multichannel audio output</t>
  </si>
  <si>
    <t>96W USB-C Power Adapter with charging cable</t>
  </si>
  <si>
    <t>Workstation – Quantity 4</t>
  </si>
  <si>
    <t>Drive Encryption</t>
  </si>
  <si>
    <t>Trusted Platform Module(TPM) 2.0 Embedded Security Chip</t>
  </si>
  <si>
    <t>Built in Camera located at the top center of the screen bezel</t>
  </si>
  <si>
    <t>Minimum 5 MP camera; IR Camera</t>
  </si>
  <si>
    <t xml:space="preserve">14.0/14.5 inch WUXGA (1920x1200) WLED+LBL UWVA </t>
  </si>
  <si>
    <t xml:space="preserve">13th Gen Intel Core i7-1370P or better - bidder to provide comparative table between processor proposed with the minimum required </t>
  </si>
  <si>
    <t>AI tools</t>
  </si>
  <si>
    <t xml:space="preserve">bidder to list AI based tools and features included such as low-light adjustment, automatic background blur and framing, and built-in power optimization </t>
  </si>
  <si>
    <t>A minimum of Dual stereo speakers, dual array world-facing microphones (on the outside of the laptop's lid preferred)</t>
  </si>
  <si>
    <t>Bidder shall list the camera features included such as follow cam that Auto-centers the speaker, possibility of selecting a virtual background, color enhancements etc…</t>
  </si>
  <si>
    <t>Bidder shall specify if laptop features a screen touch</t>
  </si>
  <si>
    <t>Bidder shall specify if laptop Audio features AI noise cancellation to filter out ambient noise</t>
  </si>
  <si>
    <t>minimum 8 cores, 24 threads</t>
  </si>
  <si>
    <t>min base frequency 3.1 GHz</t>
  </si>
  <si>
    <t>minimum 26.25 MB L3 cache</t>
  </si>
  <si>
    <t>1 PCIe 5 x16; 2 PCIe 4 x16; 2 PCIe 4 x4</t>
  </si>
  <si>
    <t>2 SuperSpeed USB Type-C 20Gbps signaling rate (USB Power Delivery); 2 SuperSpeed USB Type-A 5Gbps signaling rate; 1 headset/microphone combo</t>
  </si>
  <si>
    <t>Front: 4 USB Type-A 5Gbps signaling rate; 1 headphone/microphone combo</t>
  </si>
  <si>
    <t>Rear : 1 RJ-45; 1 audio-in/out</t>
  </si>
  <si>
    <t>Screen</t>
  </si>
  <si>
    <t>23.8" flat-panel LED with 1 HDMI input, 1 VGA input</t>
  </si>
  <si>
    <t>Integrated UHD Graphics</t>
  </si>
  <si>
    <t xml:space="preserve">Integrated:
Intel Iris Xᵉ Graphics or equivalent - bidder to specify and compare proposed graphics card with the required if different </t>
  </si>
  <si>
    <t>Binaural Business Headset, Over-the-ear rest, wired, Noise-Canceling Microphone, Adjustable Boom, High-Quality Speakers, Cushioned Ear Pads, optimized for unified communications platforms - shall include 1 year warranty</t>
  </si>
  <si>
    <t>Best Quality minimum 45 ppm</t>
  </si>
  <si>
    <t>Laser</t>
  </si>
  <si>
    <t>Interface: Hi-Speed USB 2.0 device port, Gigabit/Fast Ethernet 10/100/1000 Base-TX network port; Hardware Integration Pocket 2nd generation (HIP2), Wireless 802.11n/BLE</t>
  </si>
  <si>
    <t>SNMPv3, SSL/TLS (HTTPS), 802.1X Authentication (EAP- PEAP, EAP-TLS), IPSec/Firewall with Certificate, and PreShared Key Authentication, and Kerberos Authentication</t>
  </si>
  <si>
    <t>Within 7 seconds maximum from Ready mode</t>
  </si>
  <si>
    <t>Bidder shall Specify duty cycle of the Imaging Drums</t>
  </si>
  <si>
    <t>Stand with wheels should be included</t>
  </si>
  <si>
    <t xml:space="preserve">less than or equal to 1.4kg considering all the required specifications- bidder should provide weight of the device he will be delivering - replies providing "starting weight is xxKg" are not accepted </t>
  </si>
  <si>
    <t xml:space="preserve">Laptop battery replacement (parts and labour) should be done at MIC1 premises </t>
  </si>
  <si>
    <t xml:space="preserve">Integrated audio chipset such as ALC221 or CX5001 with combo microphone/headphone jack, line-in, line-out rear ports (3.5 mm), and internal speaker. If different that the proposed audio chipsets are offered detailed comparison should be provided by the bidder </t>
  </si>
  <si>
    <t>Gigabit Network Connection LOM such as Intel I219LM</t>
  </si>
  <si>
    <t xml:space="preserve">2x2 Wi-Fi and Bluetooth combo card supporting multiple wireless standards namely 802.11b/g/n/a/ac </t>
  </si>
  <si>
    <t>2MP FHD front-facing webcam with IR camera and a 2MP rear-facing webcam, along with a discrete dual array microphone. The front-facing IR camera supports Win10 Hello. The cameras have a maximum resolution of 1920 x 1080 pixels.</t>
  </si>
  <si>
    <t>5 years manufacturer warranty including parts and labour- next business day swap and repair at alfa premises ( laptop should be fully operational next day closing of business in order not to impact user's work) 
warranty shall cover all parts of the devices including and not limited to batteries, Fans, hard disk etc...</t>
  </si>
  <si>
    <t xml:space="preserve">up to 4.6 GHz or more </t>
  </si>
  <si>
    <t>32GB DDR5 upgradable to 64GB</t>
  </si>
  <si>
    <t>Standard, 500 GB High-Performance SED Hard Disk (AES 256 hardware encryption or better)</t>
  </si>
  <si>
    <t>minimum 100 sheets should be included</t>
  </si>
  <si>
    <t>Notebooks – Quantity 150</t>
  </si>
  <si>
    <t xml:space="preserve">Intel Xeon 5th generation  W5-2445 or better - bidder to provide comparative table between processor proposed with the minimum required </t>
  </si>
  <si>
    <t>Color MFP A4/A3 - Quantity 20</t>
  </si>
  <si>
    <t xml:space="preserve">Turbo boost technology to reach a min frequency of  5.2 GHZ or equivalent </t>
  </si>
  <si>
    <t>up to 4.0 GHz or better with Turbo Boost</t>
  </si>
  <si>
    <t>minimum  10 cores, 20 threads</t>
  </si>
  <si>
    <t>32GB  DDR5-4800 (MT/s) - upgradable to 2TB</t>
  </si>
  <si>
    <t>5 years manufacturer warranty including parts and labour- next business day swap and repair at alfa premises (device should be fully operational next day closing of business in order not to impact user's work) 
warranty shall cover all parts of the devices including and not limited to Fans, hard disk etc...</t>
  </si>
  <si>
    <t>Bidder shall offer 100 man-days of Professional Services at alfa premises to prepare and replace  endpoint devices (Laptops &amp; AiO)</t>
  </si>
  <si>
    <t>600 x 600 dpi</t>
  </si>
  <si>
    <t>SNMPv3, SSL/TLS (HTTPS), 802.1X Authentication (EAP- PEAP, EAP-TLS), IPSec/Firewall with Kerberos, Certificate, and PreShared</t>
  </si>
  <si>
    <t>Print Speed Black, Letter</t>
  </si>
  <si>
    <t>Print Speed Color, Letter</t>
  </si>
  <si>
    <t>First Page Out B/W from ready mode</t>
  </si>
  <si>
    <t>First Page Out color from ready mode</t>
  </si>
  <si>
    <t>Minimum 1.2 GHz</t>
  </si>
  <si>
    <t>Input Capacity</t>
  </si>
  <si>
    <t>Output Capacity</t>
  </si>
  <si>
    <t>Envelope Input</t>
  </si>
  <si>
    <t>Minimum 10</t>
  </si>
  <si>
    <t>Printing features</t>
  </si>
  <si>
    <t xml:space="preserve">Number of print cartridges </t>
  </si>
  <si>
    <t>4 toner cartridges (1 each for black, cyan, magenta, yellow)</t>
  </si>
  <si>
    <t>Resolution (black)</t>
  </si>
  <si>
    <t>Resolution (color)</t>
  </si>
  <si>
    <t xml:space="preserve">Display </t>
  </si>
  <si>
    <t xml:space="preserve">Printer should have an LCD display with high quality. Related details to be provided </t>
  </si>
  <si>
    <t xml:space="preserve">Supported Paper Sizes printing </t>
  </si>
  <si>
    <t>Media Types Paper</t>
  </si>
  <si>
    <t>Extra heavy, glossy, heavy, heavy glossy, high gloss images, intermediate, light, plain, recycle, tough), envelopes, labels, cardstock, transparencies</t>
  </si>
  <si>
    <t>Connectivity</t>
  </si>
  <si>
    <t>Std 2 Hi-Speed USB 2.0 Host, Hi-Speed USB 2.0 Device, Gigabit Ethernet 10/100/1000T, 2 Internal USB Host</t>
  </si>
  <si>
    <t>ENERGY STAR® Qualified</t>
  </si>
  <si>
    <t>ENERGY STAR Qualified</t>
  </si>
  <si>
    <t>Apple Compatible</t>
  </si>
  <si>
    <t>Supported network protocols</t>
  </si>
  <si>
    <t>IPv4/IPv6; SNMPv1/v2c/v3, HTTP, HTTPS, FTP, TFTP, Port 9100, LPD, WS Discovery, IPP, Secure-IPP, IPsec/Firewall; IPv6: DHCPv6, MLDv1, ICMPv6; IPv4: Auto-IP, SLP, Telnet, IGMPv2, BOOTP/DHCP, WINS, IP Direct Mode, WS Print</t>
  </si>
  <si>
    <t>Paper Trays Standard</t>
  </si>
  <si>
    <t xml:space="preserve">Two (2) paper trays </t>
  </si>
  <si>
    <t>Color Printer A4/A3 - Quantity 5</t>
  </si>
  <si>
    <t>10/100/1,000-Base-T Ethernet; USB 2.0; Wi-Fi 802.11 b/g/n</t>
  </si>
  <si>
    <t>Network protocols</t>
  </si>
  <si>
    <t>TCP/IP (IPv4/IPv6); LPD; IPP; SNMP; HTTP; HTTP(S)</t>
  </si>
  <si>
    <t>Automatic Document Feeder</t>
  </si>
  <si>
    <t>Print resolution</t>
  </si>
  <si>
    <t>1,200 x 1,200 dpi</t>
  </si>
  <si>
    <t>Scan speed - simplex</t>
  </si>
  <si>
    <t>Scan resolution</t>
  </si>
  <si>
    <t>Scan modes</t>
  </si>
  <si>
    <t>JPEG; TIFF; PDF; XPS</t>
  </si>
  <si>
    <t>Scan destinations</t>
  </si>
  <si>
    <t>LDAP support</t>
  </si>
  <si>
    <t>Warm-up time</t>
  </si>
  <si>
    <t>Copy resolution</t>
  </si>
  <si>
    <t>Multicopy</t>
  </si>
  <si>
    <t>Magnification</t>
  </si>
  <si>
    <t>Active Directory support
(user name + password + e-mail + smb folder)</t>
  </si>
  <si>
    <t>System memory</t>
  </si>
  <si>
    <t>Less then 30 sec.</t>
  </si>
  <si>
    <t>Copy/print speed</t>
  </si>
  <si>
    <t>Autoduplex Speed</t>
  </si>
  <si>
    <t>minimum 20 ppm</t>
  </si>
  <si>
    <t xml:space="preserve">within 7 seconds maximum  from Ready mode </t>
  </si>
  <si>
    <t>MFP Stand with wheels</t>
  </si>
  <si>
    <t>Trays and Input capacity</t>
  </si>
  <si>
    <t xml:space="preserve">Output Capacity </t>
  </si>
  <si>
    <t>2 drawers/trays of a minimum of 500 sheets each + 100 sheets  bypass tray</t>
  </si>
  <si>
    <t>50 originals or more</t>
  </si>
  <si>
    <t>Minimum of 150 sheets</t>
  </si>
  <si>
    <t>Speed copy /print</t>
  </si>
  <si>
    <t xml:space="preserve">Scan speed </t>
  </si>
  <si>
    <t xml:space="preserve"> Minimum 600 x 600 dpi</t>
  </si>
  <si>
    <t>Minimum 26/22 ipm in simplex (mono/color)</t>
  </si>
  <si>
    <t>minimum 42 ppm</t>
  </si>
  <si>
    <t>Scan-to-eMail (Scan-to-Me); Scan-to-FTP, scan to SMB</t>
  </si>
  <si>
    <t>Scan File formats</t>
  </si>
  <si>
    <t xml:space="preserve">From 1  to 999 min </t>
  </si>
  <si>
    <t>25–400% min and in steps of 1% ; Auto-zooming</t>
  </si>
  <si>
    <t xml:space="preserve">Accounting Functions </t>
  </si>
  <si>
    <t>Duty cycle per month of the printer</t>
  </si>
  <si>
    <t xml:space="preserve">Possibility of printing multiple pages per sheet. Bidder to specify if other features are available </t>
  </si>
  <si>
    <t xml:space="preserve">Minimum of 120000 </t>
  </si>
  <si>
    <t>Minimum of 150000</t>
  </si>
  <si>
    <t xml:space="preserve">Minimum of 150000 </t>
  </si>
  <si>
    <t>Bidder should submit the Support pricing rule as function of out of warranty Network Element’s (Out of Warranty means that has passed more than 5 years from the final acceptance certificate issuance date)</t>
  </si>
  <si>
    <t xml:space="preserve">Equipment offered shall be fully built and assembled at the manufacturing plant of the proposed brand - manufacturer proof letter to be submitted - equipment assembled in Lebanon are not accepted </t>
  </si>
  <si>
    <t xml:space="preserve">Warrantee shall start from the date of delivery of equipment to alfa stock </t>
  </si>
  <si>
    <t xml:space="preserve">Warrantee and Support </t>
  </si>
  <si>
    <t>5 years manufacturer warranty with proof from manufacturer, including parts and labour- next business day swap and repair at alfa site. Equipment should be fully operational next business  day at closing of business in order not to impact user's work- replacement of damaged parts should be done at alfa site unless special approval received from IT to take the device to bidders' repair center - warranty shall cover all parts of the devices including and not limited to batteries, Fans, hard disk, Print Heads, MFP/printer rollers and belts, fuser units, Trays Sensors, MFP/printers Internal Components, software updates and technical support for resolving software-related issues in printers and MFP, etc...</t>
  </si>
  <si>
    <t>ISO/Best Quality minimum 40 ppm</t>
  </si>
  <si>
    <t xml:space="preserve">ISO/Best Quality minimum 40 ppm </t>
  </si>
  <si>
    <t>Black &amp; White MFP A4/A3 - Quantity 6</t>
  </si>
  <si>
    <t>Minimum 2GB</t>
  </si>
  <si>
    <t xml:space="preserve">Minimum 2 GB </t>
  </si>
  <si>
    <t>minimum 600 sheets (min 100-sheet multipurpose tray, min 500-sheet input tray 2)</t>
  </si>
  <si>
    <t>Minimum 300 sheets</t>
  </si>
  <si>
    <t>Within 10 seconds maximum from Ready mode</t>
  </si>
  <si>
    <t>AiO – Quantity 150</t>
  </si>
  <si>
    <t>Color MFP</t>
  </si>
  <si>
    <t>B/W MFP</t>
  </si>
  <si>
    <t>Color printer</t>
  </si>
  <si>
    <t>LOT1</t>
  </si>
  <si>
    <t>LOT2</t>
  </si>
  <si>
    <t>LOT3</t>
  </si>
  <si>
    <t xml:space="preserve">ALL LOTS (1-2--3) </t>
  </si>
  <si>
    <t>Project Name:  EoL IT Office Equipment 2024 RFT</t>
  </si>
  <si>
    <t>Technical</t>
  </si>
  <si>
    <t>Commercial</t>
  </si>
  <si>
    <t>Killer points, if not compliant, will lead to supplier disqualification</t>
  </si>
  <si>
    <t>Project Name:  EoL IT Office Equipment 2024</t>
  </si>
  <si>
    <t>EoL IT Office Equipment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</si>
</sst>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quot;$&quot;#,##0.00_);[Red]\(&quot;$&quot;#,##0.00\)"/>
    <numFmt numFmtId="165" formatCode="_(&quot;$&quot;* #,##0.00_);_(&quot;$&quot;* \(#,##0.00\);_(&quot;$&quot;* &quot;-&quot;??_);_(@_)"/>
    <numFmt numFmtId="166" formatCode="_(* #,##0.00_);_(* \(#,##0.00\);_(* &quot;-&quot;??_);_(@_)"/>
    <numFmt numFmtId="167" formatCode="_-* #,##0.00\ _k_r_-;\-* #,##0.00\ _k_r_-;_-* &quot;-&quot;??\ _k_r_-;_-@_-"/>
    <numFmt numFmtId="168" formatCode="_-* #,##0.00\ [$€-1]_-;\-* #,##0.00\ [$€-1]_-;_-* &quot;-&quot;??\ [$€-1]_-"/>
    <numFmt numFmtId="169" formatCode="#,###,##0"/>
    <numFmt numFmtId="170" formatCode="#,##0.000000"/>
    <numFmt numFmtId="171" formatCode="#,###,###,##0"/>
  </numFmts>
  <fonts count="47">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b/>
      <sz val="8"/>
      <color indexed="81"/>
      <name val="Tahoma"/>
      <family val="2"/>
    </font>
    <font>
      <b/>
      <sz val="12"/>
      <name val="Times New Roman"/>
      <family val="1"/>
    </font>
    <font>
      <b/>
      <sz val="18"/>
      <name val="Arial"/>
      <family val="2"/>
    </font>
    <font>
      <sz val="12"/>
      <name val="FrutigerNext LT Regular"/>
      <family val="2"/>
    </font>
    <font>
      <b/>
      <sz val="10"/>
      <name val="Times New Roman"/>
      <family val="1"/>
    </font>
    <font>
      <b/>
      <sz val="10"/>
      <color rgb="FF000000"/>
      <name val="Arial"/>
      <family val="2"/>
    </font>
    <font>
      <b/>
      <sz val="10"/>
      <color rgb="FFFF0000"/>
      <name val="Arial"/>
      <family val="2"/>
    </font>
    <font>
      <sz val="10"/>
      <color theme="1"/>
      <name val="Arial"/>
      <family val="2"/>
    </font>
    <font>
      <b/>
      <sz val="11"/>
      <color theme="1"/>
      <name val="Calibri"/>
      <family val="2"/>
      <scheme val="minor"/>
    </font>
    <font>
      <sz val="12"/>
      <name val="DTMLetterRegular"/>
    </font>
    <font>
      <sz val="11"/>
      <color rgb="FF000000"/>
      <name val="Calibri"/>
      <family val="2"/>
    </font>
    <font>
      <sz val="10"/>
      <name val="Helv"/>
      <charset val="204"/>
    </font>
    <font>
      <b/>
      <sz val="8"/>
      <name val="Arial"/>
      <family val="2"/>
    </font>
    <font>
      <sz val="8"/>
      <color indexed="10"/>
      <name val="Arial"/>
      <family val="2"/>
    </font>
    <font>
      <b/>
      <sz val="12"/>
      <name val="Arial"/>
      <family val="2"/>
    </font>
    <font>
      <b/>
      <sz val="11"/>
      <name val="Arial"/>
      <family val="2"/>
    </font>
    <font>
      <sz val="11"/>
      <color theme="1"/>
      <name val="Arial"/>
      <family val="2"/>
    </font>
    <font>
      <b/>
      <sz val="12"/>
      <color rgb="FF000000"/>
      <name val="Arial"/>
      <family val="2"/>
    </font>
    <font>
      <sz val="12"/>
      <name val="Arial"/>
      <family val="2"/>
    </font>
    <font>
      <b/>
      <sz val="12"/>
      <color theme="0"/>
      <name val="Arial"/>
      <family val="2"/>
    </font>
    <font>
      <sz val="12"/>
      <color theme="0"/>
      <name val="Arial"/>
      <family val="2"/>
    </font>
    <font>
      <b/>
      <sz val="12"/>
      <color theme="1"/>
      <name val="Arial"/>
      <family val="2"/>
    </font>
    <font>
      <b/>
      <sz val="11"/>
      <color rgb="FF000000"/>
      <name val="Arial"/>
      <family val="2"/>
    </font>
    <font>
      <sz val="11"/>
      <name val="Arial"/>
      <family val="2"/>
    </font>
    <font>
      <b/>
      <sz val="8"/>
      <name val="Calibri"/>
      <family val="2"/>
    </font>
    <font>
      <sz val="8"/>
      <name val="Calibri"/>
      <family val="2"/>
    </font>
    <font>
      <sz val="8"/>
      <color rgb="FF000000"/>
      <name val="Calibri"/>
      <family val="2"/>
    </font>
    <font>
      <sz val="8"/>
      <color theme="1"/>
      <name val="Calibri"/>
      <family val="2"/>
    </font>
    <font>
      <b/>
      <sz val="9"/>
      <color theme="0"/>
      <name val="Calibri"/>
      <family val="2"/>
    </font>
    <font>
      <b/>
      <sz val="8"/>
      <color rgb="FFFF0000"/>
      <name val="Calibri"/>
      <family val="2"/>
    </font>
    <font>
      <sz val="12"/>
      <color theme="1"/>
      <name val="Arial"/>
      <family val="2"/>
    </font>
    <font>
      <sz val="8"/>
      <name val="Arial"/>
      <family val="2"/>
    </font>
    <font>
      <sz val="10"/>
      <color rgb="FFFF0000"/>
      <name val="Arial"/>
      <family val="2"/>
    </font>
    <font>
      <strike/>
      <sz val="10"/>
      <name val="Arial"/>
      <family val="2"/>
    </font>
    <font>
      <b/>
      <sz val="12"/>
      <color rgb="FFFF0000"/>
      <name val="Arial"/>
      <family val="2"/>
    </font>
    <font>
      <b/>
      <u/>
      <sz val="12"/>
      <name val="Arial"/>
      <family val="2"/>
    </font>
    <font>
      <b/>
      <sz val="11"/>
      <color rgb="FFFF0000"/>
      <name val="Arial"/>
      <family val="2"/>
    </font>
    <font>
      <b/>
      <strike/>
      <sz val="11"/>
      <color rgb="FFFF0000"/>
      <name val="Arial"/>
      <family val="2"/>
    </font>
    <font>
      <sz val="12"/>
      <color rgb="FF2C3038"/>
      <name val="Arial"/>
      <family val="2"/>
    </font>
    <font>
      <sz val="12"/>
      <color rgb="FF000000"/>
      <name val="Arial"/>
      <family val="2"/>
    </font>
  </fonts>
  <fills count="15">
    <fill>
      <patternFill patternType="none"/>
    </fill>
    <fill>
      <patternFill patternType="gray125"/>
    </fill>
    <fill>
      <patternFill patternType="solid">
        <fgColor indexed="43"/>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indexed="23"/>
        <bgColor indexed="64"/>
      </patternFill>
    </fill>
    <fill>
      <patternFill patternType="solid">
        <fgColor indexed="22"/>
        <bgColor indexed="64"/>
      </patternFill>
    </fill>
    <fill>
      <patternFill patternType="solid">
        <fgColor rgb="FFFF9933"/>
        <bgColor indexed="64"/>
      </patternFill>
    </fill>
    <fill>
      <patternFill patternType="solid">
        <fgColor rgb="FFFFFFFF"/>
        <bgColor indexed="64"/>
      </patternFill>
    </fill>
    <fill>
      <patternFill patternType="solid">
        <fgColor rgb="FFFFFFCC"/>
        <bgColor indexed="64"/>
      </patternFill>
    </fill>
    <fill>
      <patternFill patternType="solid">
        <fgColor theme="0" tint="-0.499984740745262"/>
        <bgColor indexed="64"/>
      </patternFill>
    </fill>
    <fill>
      <patternFill patternType="solid">
        <fgColor theme="9"/>
        <bgColor indexed="64"/>
      </patternFill>
    </fill>
    <fill>
      <patternFill patternType="solid">
        <fgColor rgb="FF00B05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rgb="FF0000FF"/>
      </right>
      <top style="medium">
        <color indexed="64"/>
      </top>
      <bottom style="medium">
        <color indexed="64"/>
      </bottom>
      <diagonal/>
    </border>
    <border>
      <left style="medium">
        <color rgb="FF0000FF"/>
      </left>
      <right style="medium">
        <color rgb="FF0000FF"/>
      </right>
      <top style="medium">
        <color indexed="64"/>
      </top>
      <bottom style="medium">
        <color indexed="64"/>
      </bottom>
      <diagonal/>
    </border>
    <border>
      <left style="medium">
        <color rgb="FF0000FF"/>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style="medium">
        <color indexed="64"/>
      </bottom>
      <diagonal/>
    </border>
    <border>
      <left style="thin">
        <color indexed="64"/>
      </left>
      <right style="thin">
        <color indexed="64"/>
      </right>
      <top/>
      <bottom/>
      <diagonal/>
    </border>
  </borders>
  <cellStyleXfs count="67">
    <xf numFmtId="0" fontId="0" fillId="0" borderId="0"/>
    <xf numFmtId="0" fontId="4" fillId="0" borderId="0"/>
    <xf numFmtId="0" fontId="10" fillId="0" borderId="0">
      <alignment vertical="center"/>
    </xf>
    <xf numFmtId="0" fontId="3"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16" fillId="0" borderId="0"/>
    <xf numFmtId="0" fontId="4" fillId="0" borderId="0"/>
    <xf numFmtId="167" fontId="4" fillId="0" borderId="0" applyFont="0" applyFill="0" applyBorder="0" applyAlignment="0" applyProtection="0"/>
    <xf numFmtId="166" fontId="4" fillId="0" borderId="0" applyFont="0" applyFill="0" applyBorder="0" applyAlignment="0" applyProtection="0"/>
    <xf numFmtId="165" fontId="4" fillId="0" borderId="0" applyFont="0" applyFill="0" applyBorder="0" applyAlignment="0" applyProtection="0"/>
    <xf numFmtId="168" fontId="4" fillId="0" borderId="0" applyFont="0" applyFill="0" applyBorder="0" applyAlignment="0" applyProtection="0"/>
    <xf numFmtId="0" fontId="17" fillId="0" borderId="0"/>
    <xf numFmtId="0" fontId="4" fillId="0" borderId="0"/>
    <xf numFmtId="0" fontId="4" fillId="0" borderId="0"/>
    <xf numFmtId="0" fontId="4" fillId="0" borderId="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0" fontId="18" fillId="0" borderId="0"/>
    <xf numFmtId="49" fontId="19" fillId="0" borderId="30" applyFill="0" applyBorder="0">
      <alignment wrapText="1"/>
    </xf>
    <xf numFmtId="169" fontId="20" fillId="0" borderId="0" applyFill="0" applyBorder="0"/>
    <xf numFmtId="0" fontId="6" fillId="6" borderId="0" applyFill="0" applyBorder="0"/>
    <xf numFmtId="14" fontId="6" fillId="7" borderId="0" applyFill="0" applyBorder="0"/>
    <xf numFmtId="10" fontId="6" fillId="0" borderId="0" applyFill="0" applyBorder="0"/>
    <xf numFmtId="0" fontId="6" fillId="0" borderId="0" applyFill="0" applyBorder="0"/>
    <xf numFmtId="0" fontId="6" fillId="0" borderId="0" applyFill="0" applyBorder="0"/>
    <xf numFmtId="0" fontId="19" fillId="6" borderId="0" applyFill="0" applyBorder="0"/>
    <xf numFmtId="0" fontId="19" fillId="6" borderId="0" applyFill="0" applyBorder="0">
      <alignment horizontal="center"/>
    </xf>
    <xf numFmtId="10" fontId="20" fillId="8" borderId="0" applyFill="0" applyBorder="0"/>
    <xf numFmtId="49" fontId="6" fillId="6" borderId="0" applyFill="0" applyBorder="0"/>
    <xf numFmtId="0" fontId="6" fillId="6" borderId="0" applyFill="0" applyBorder="0"/>
    <xf numFmtId="0" fontId="6" fillId="7" borderId="0" applyFill="0" applyBorder="0"/>
    <xf numFmtId="170" fontId="19" fillId="6" borderId="0" applyFill="0" applyBorder="0"/>
    <xf numFmtId="14" fontId="6" fillId="7" borderId="0" applyFill="0" applyBorder="0"/>
    <xf numFmtId="0" fontId="6" fillId="7" borderId="0" applyFont="0" applyBorder="0"/>
    <xf numFmtId="14" fontId="6" fillId="6" borderId="0" applyFill="0" applyBorder="0"/>
    <xf numFmtId="10" fontId="6" fillId="6" borderId="0" applyFill="0" applyBorder="0"/>
    <xf numFmtId="0" fontId="6" fillId="0" borderId="0" applyFill="0" applyBorder="0"/>
    <xf numFmtId="0" fontId="6" fillId="6" borderId="0" applyFill="0" applyBorder="0">
      <alignment horizontal="left" indent="3"/>
    </xf>
    <xf numFmtId="0" fontId="6" fillId="6" borderId="0" applyFill="0" applyBorder="0"/>
    <xf numFmtId="0" fontId="6" fillId="6" borderId="0" applyFill="0" applyBorder="0"/>
    <xf numFmtId="0" fontId="6" fillId="6" borderId="0" applyFill="0" applyBorder="0"/>
    <xf numFmtId="0" fontId="6" fillId="8" borderId="0" applyFill="0" applyBorder="0"/>
    <xf numFmtId="14" fontId="6" fillId="6" borderId="0" applyFill="0" applyBorder="0"/>
    <xf numFmtId="0" fontId="6" fillId="6" borderId="0" applyFill="0" applyBorder="0"/>
    <xf numFmtId="0" fontId="6" fillId="0" borderId="0" applyFill="0" applyBorder="0"/>
    <xf numFmtId="169" fontId="20" fillId="0" borderId="0" applyFill="0" applyBorder="0"/>
    <xf numFmtId="169" fontId="6" fillId="0" borderId="0" applyFill="0" applyBorder="0"/>
    <xf numFmtId="169" fontId="20" fillId="6" borderId="0" applyFill="0" applyBorder="0"/>
    <xf numFmtId="171" fontId="6" fillId="6" borderId="0" applyFill="0" applyBorder="0"/>
    <xf numFmtId="169" fontId="6" fillId="8" borderId="0" applyFill="0" applyBorder="0"/>
    <xf numFmtId="169" fontId="6" fillId="6" borderId="0" applyFill="0" applyBorder="0"/>
    <xf numFmtId="169" fontId="6" fillId="6" borderId="0" applyFill="0" applyBorder="0"/>
    <xf numFmtId="171" fontId="20" fillId="6" borderId="0" applyFill="0" applyBorder="0"/>
    <xf numFmtId="171" fontId="6" fillId="6" borderId="0" applyFill="0" applyBorder="0">
      <alignment horizontal="right"/>
    </xf>
    <xf numFmtId="169" fontId="6" fillId="0" borderId="0" applyFill="0" applyBorder="0"/>
    <xf numFmtId="171" fontId="6" fillId="6" borderId="0" applyFill="0" applyBorder="0">
      <alignment horizontal="right"/>
    </xf>
    <xf numFmtId="169" fontId="19" fillId="0" borderId="0" applyFill="0" applyBorder="0"/>
    <xf numFmtId="169" fontId="6" fillId="0" borderId="0" applyFill="0" applyBorder="0"/>
    <xf numFmtId="169" fontId="19" fillId="0" borderId="0" applyFill="0" applyBorder="0"/>
    <xf numFmtId="0" fontId="1" fillId="0" borderId="0"/>
  </cellStyleXfs>
  <cellXfs count="260">
    <xf numFmtId="0" fontId="0" fillId="0" borderId="0" xfId="0"/>
    <xf numFmtId="0" fontId="4" fillId="0" borderId="12" xfId="0" applyFont="1" applyBorder="1" applyAlignment="1">
      <alignment wrapText="1"/>
    </xf>
    <xf numFmtId="0" fontId="4" fillId="0" borderId="3" xfId="0" applyFont="1" applyBorder="1" applyAlignment="1">
      <alignment wrapText="1"/>
    </xf>
    <xf numFmtId="49" fontId="4" fillId="0" borderId="3" xfId="0" applyNumberFormat="1" applyFont="1" applyBorder="1" applyAlignment="1">
      <alignment horizontal="center" wrapText="1"/>
    </xf>
    <xf numFmtId="0" fontId="4" fillId="0" borderId="6" xfId="0" applyFont="1" applyBorder="1" applyAlignment="1">
      <alignment wrapText="1"/>
    </xf>
    <xf numFmtId="0" fontId="5" fillId="0" borderId="0" xfId="0" applyFont="1"/>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vertical="center" wrapText="1"/>
    </xf>
    <xf numFmtId="0" fontId="4" fillId="0" borderId="3" xfId="0" applyFont="1" applyBorder="1" applyAlignment="1">
      <alignment vertical="center" wrapText="1"/>
    </xf>
    <xf numFmtId="49" fontId="4" fillId="0" borderId="3" xfId="0" applyNumberFormat="1" applyFont="1" applyBorder="1" applyAlignment="1">
      <alignment horizontal="center" vertical="center" wrapText="1"/>
    </xf>
    <xf numFmtId="0" fontId="4" fillId="0" borderId="6" xfId="0" applyFont="1" applyBorder="1" applyAlignment="1">
      <alignment vertical="center" wrapText="1"/>
    </xf>
    <xf numFmtId="0" fontId="5" fillId="0" borderId="0" xfId="0" applyFont="1" applyAlignment="1">
      <alignment vertical="center" wrapText="1"/>
    </xf>
    <xf numFmtId="0" fontId="4" fillId="4" borderId="1" xfId="0" applyFont="1" applyFill="1" applyBorder="1" applyAlignment="1">
      <alignment horizontal="center" vertical="center"/>
    </xf>
    <xf numFmtId="0" fontId="12" fillId="0" borderId="1" xfId="0" applyFont="1" applyBorder="1" applyAlignment="1">
      <alignment horizontal="center" vertical="center"/>
    </xf>
    <xf numFmtId="0" fontId="14" fillId="0" borderId="1" xfId="0" applyFont="1" applyBorder="1" applyAlignment="1">
      <alignment horizontal="center" vertical="center" wrapText="1"/>
    </xf>
    <xf numFmtId="0" fontId="5" fillId="2" borderId="33"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4" fillId="0" borderId="32" xfId="0" applyFont="1" applyBorder="1" applyAlignment="1">
      <alignment horizontal="center" vertical="center" wrapText="1"/>
    </xf>
    <xf numFmtId="3" fontId="13" fillId="0" borderId="31" xfId="0" applyNumberFormat="1" applyFont="1" applyBorder="1" applyAlignment="1">
      <alignment horizontal="center" vertical="center" wrapText="1"/>
    </xf>
    <xf numFmtId="0" fontId="13" fillId="0" borderId="1" xfId="0" applyFont="1" applyBorder="1" applyAlignment="1">
      <alignment horizontal="center" vertical="center"/>
    </xf>
    <xf numFmtId="0" fontId="5" fillId="4" borderId="7" xfId="2" applyFont="1" applyFill="1" applyBorder="1" applyAlignment="1">
      <alignment horizontal="center" vertical="center" wrapText="1"/>
    </xf>
    <xf numFmtId="0" fontId="25" fillId="0" borderId="0" xfId="0" applyFont="1" applyAlignment="1">
      <alignment vertical="center" wrapText="1"/>
    </xf>
    <xf numFmtId="0" fontId="25" fillId="0" borderId="0" xfId="0" applyFont="1" applyAlignment="1">
      <alignment horizontal="center" vertical="center" wrapText="1"/>
    </xf>
    <xf numFmtId="0" fontId="21" fillId="2" borderId="17" xfId="0" applyFont="1" applyFill="1" applyBorder="1" applyAlignment="1">
      <alignment vertical="center" wrapText="1"/>
    </xf>
    <xf numFmtId="0" fontId="21" fillId="2" borderId="27" xfId="0" applyFont="1" applyFill="1" applyBorder="1" applyAlignment="1">
      <alignment vertical="center" wrapText="1"/>
    </xf>
    <xf numFmtId="0" fontId="21" fillId="2" borderId="27" xfId="0" applyFont="1" applyFill="1" applyBorder="1" applyAlignment="1">
      <alignment horizontal="center" vertical="center" wrapText="1"/>
    </xf>
    <xf numFmtId="0" fontId="21" fillId="4" borderId="27" xfId="0" applyFont="1" applyFill="1" applyBorder="1" applyAlignment="1">
      <alignment horizontal="center" vertical="center" wrapText="1"/>
    </xf>
    <xf numFmtId="0" fontId="21" fillId="4" borderId="1" xfId="2" applyFont="1" applyFill="1" applyBorder="1" applyAlignment="1">
      <alignment horizontal="center" vertical="center" wrapText="1"/>
    </xf>
    <xf numFmtId="0" fontId="25" fillId="4" borderId="1" xfId="0" applyFont="1" applyFill="1" applyBorder="1" applyAlignment="1">
      <alignment horizontal="center" vertical="center"/>
    </xf>
    <xf numFmtId="0" fontId="21" fillId="4" borderId="1" xfId="0" applyFont="1" applyFill="1" applyBorder="1" applyAlignment="1">
      <alignment horizontal="center" vertical="center"/>
    </xf>
    <xf numFmtId="0" fontId="28" fillId="4" borderId="1" xfId="0" applyFont="1" applyFill="1" applyBorder="1" applyAlignment="1">
      <alignment horizontal="center" vertical="center" wrapText="1"/>
    </xf>
    <xf numFmtId="0" fontId="28" fillId="4" borderId="1" xfId="0" applyFont="1" applyFill="1" applyBorder="1" applyAlignment="1">
      <alignment horizontal="center" vertical="center"/>
    </xf>
    <xf numFmtId="0" fontId="4" fillId="9" borderId="1" xfId="0" applyFont="1" applyFill="1" applyBorder="1" applyAlignment="1">
      <alignment horizontal="center" vertical="center"/>
    </xf>
    <xf numFmtId="0" fontId="4" fillId="9" borderId="1" xfId="0" applyFont="1" applyFill="1" applyBorder="1" applyAlignment="1">
      <alignment horizontal="center" vertical="center" wrapText="1"/>
    </xf>
    <xf numFmtId="0" fontId="5" fillId="9"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5" fillId="9" borderId="1" xfId="2" applyFont="1" applyFill="1" applyBorder="1" applyAlignment="1">
      <alignment horizontal="center" vertical="center" wrapText="1"/>
    </xf>
    <xf numFmtId="0" fontId="15" fillId="0" borderId="1" xfId="0" applyFont="1" applyBorder="1" applyAlignment="1">
      <alignment horizontal="center"/>
    </xf>
    <xf numFmtId="0" fontId="4" fillId="0" borderId="0" xfId="1"/>
    <xf numFmtId="0" fontId="4" fillId="4" borderId="1" xfId="1" applyFill="1" applyBorder="1"/>
    <xf numFmtId="0" fontId="21" fillId="0" borderId="0" xfId="0" applyFont="1" applyAlignment="1">
      <alignment vertical="center" wrapText="1"/>
    </xf>
    <xf numFmtId="0" fontId="14" fillId="9" borderId="1" xfId="0" applyFont="1" applyFill="1" applyBorder="1" applyAlignment="1">
      <alignment horizontal="center" wrapText="1"/>
    </xf>
    <xf numFmtId="0" fontId="4" fillId="4" borderId="1" xfId="1" applyFill="1" applyBorder="1" applyAlignment="1">
      <alignment horizontal="center"/>
    </xf>
    <xf numFmtId="0" fontId="14" fillId="5" borderId="1" xfId="0" applyFont="1" applyFill="1" applyBorder="1" applyAlignment="1">
      <alignment horizontal="center" vertical="center" wrapText="1"/>
    </xf>
    <xf numFmtId="0" fontId="4" fillId="5" borderId="1" xfId="1" applyFill="1" applyBorder="1" applyAlignment="1">
      <alignment horizontal="center"/>
    </xf>
    <xf numFmtId="164" fontId="32" fillId="0" borderId="21" xfId="0" applyNumberFormat="1" applyFont="1" applyBorder="1" applyAlignment="1">
      <alignment horizontal="center" vertical="center"/>
    </xf>
    <xf numFmtId="164" fontId="32" fillId="0" borderId="29" xfId="0" applyNumberFormat="1" applyFont="1" applyBorder="1" applyAlignment="1">
      <alignment horizontal="center" vertical="center"/>
    </xf>
    <xf numFmtId="164" fontId="32" fillId="0" borderId="44" xfId="0" applyNumberFormat="1" applyFont="1" applyBorder="1" applyAlignment="1">
      <alignment horizontal="center" vertical="center"/>
    </xf>
    <xf numFmtId="164" fontId="34" fillId="0" borderId="45" xfId="0" applyNumberFormat="1" applyFont="1" applyBorder="1" applyAlignment="1">
      <alignment horizontal="center" vertical="center"/>
    </xf>
    <xf numFmtId="164" fontId="34" fillId="0" borderId="16" xfId="0" applyNumberFormat="1" applyFont="1" applyBorder="1" applyAlignment="1">
      <alignment horizontal="center" vertical="center"/>
    </xf>
    <xf numFmtId="0" fontId="32" fillId="0" borderId="24" xfId="0" applyFont="1" applyBorder="1" applyAlignment="1">
      <alignment horizontal="center" vertical="center"/>
    </xf>
    <xf numFmtId="0" fontId="32" fillId="0" borderId="43" xfId="0" applyFont="1" applyBorder="1" applyAlignment="1">
      <alignment horizontal="center" vertical="center"/>
    </xf>
    <xf numFmtId="0" fontId="32" fillId="0" borderId="18" xfId="0" applyFont="1" applyBorder="1" applyAlignment="1">
      <alignment horizontal="center" vertical="center"/>
    </xf>
    <xf numFmtId="1" fontId="32" fillId="0" borderId="28" xfId="0" applyNumberFormat="1" applyFont="1" applyBorder="1" applyAlignment="1">
      <alignment horizontal="center" vertical="center"/>
    </xf>
    <xf numFmtId="1" fontId="32" fillId="0" borderId="14" xfId="0" applyNumberFormat="1" applyFont="1" applyBorder="1" applyAlignment="1">
      <alignment horizontal="center" vertical="center"/>
    </xf>
    <xf numFmtId="0" fontId="32" fillId="0" borderId="29" xfId="0" applyFont="1" applyBorder="1" applyAlignment="1">
      <alignment horizontal="center" vertical="center"/>
    </xf>
    <xf numFmtId="0" fontId="31" fillId="0" borderId="0" xfId="0" applyFont="1" applyAlignment="1">
      <alignment vertical="center"/>
    </xf>
    <xf numFmtId="1" fontId="36" fillId="0" borderId="0" xfId="0" applyNumberFormat="1" applyFont="1" applyAlignment="1">
      <alignment horizontal="center" vertical="center"/>
    </xf>
    <xf numFmtId="0" fontId="36" fillId="0" borderId="0" xfId="0" applyFont="1" applyAlignment="1">
      <alignment horizontal="center" vertical="center"/>
    </xf>
    <xf numFmtId="0" fontId="33" fillId="10" borderId="13" xfId="0" applyFont="1" applyFill="1" applyBorder="1" applyAlignment="1">
      <alignment vertical="center" wrapText="1"/>
    </xf>
    <xf numFmtId="0" fontId="33" fillId="10" borderId="0" xfId="0" applyFont="1" applyFill="1" applyAlignment="1">
      <alignment vertical="center" wrapText="1"/>
    </xf>
    <xf numFmtId="164" fontId="32" fillId="0" borderId="0" xfId="0" applyNumberFormat="1" applyFont="1" applyAlignment="1">
      <alignment horizontal="center" vertical="center"/>
    </xf>
    <xf numFmtId="164" fontId="34" fillId="0" borderId="21" xfId="0" applyNumberFormat="1" applyFont="1" applyBorder="1" applyAlignment="1">
      <alignment horizontal="center" vertical="center"/>
    </xf>
    <xf numFmtId="0" fontId="31" fillId="11" borderId="14" xfId="0" applyFont="1" applyFill="1" applyBorder="1" applyAlignment="1">
      <alignment vertical="center"/>
    </xf>
    <xf numFmtId="0" fontId="31" fillId="11" borderId="17" xfId="0" applyFont="1" applyFill="1" applyBorder="1" applyAlignment="1">
      <alignment vertical="center"/>
    </xf>
    <xf numFmtId="0" fontId="31" fillId="11" borderId="14" xfId="0" applyFont="1" applyFill="1" applyBorder="1" applyAlignment="1">
      <alignment horizontal="center" vertical="center" wrapText="1"/>
    </xf>
    <xf numFmtId="164" fontId="35" fillId="12" borderId="14" xfId="0" applyNumberFormat="1" applyFont="1" applyFill="1" applyBorder="1" applyAlignment="1">
      <alignment horizontal="center" vertical="center"/>
    </xf>
    <xf numFmtId="164" fontId="35" fillId="12" borderId="29" xfId="0" applyNumberFormat="1" applyFont="1" applyFill="1" applyBorder="1" applyAlignment="1">
      <alignment horizontal="center" vertical="center"/>
    </xf>
    <xf numFmtId="1" fontId="35" fillId="12" borderId="14" xfId="0" applyNumberFormat="1" applyFont="1" applyFill="1" applyBorder="1" applyAlignment="1">
      <alignment horizontal="center" vertical="center"/>
    </xf>
    <xf numFmtId="0" fontId="21" fillId="4" borderId="36" xfId="0" applyFont="1" applyFill="1" applyBorder="1" applyAlignment="1">
      <alignment horizontal="center" vertical="center"/>
    </xf>
    <xf numFmtId="0" fontId="37" fillId="5" borderId="1" xfId="0" applyFont="1" applyFill="1" applyBorder="1" applyAlignment="1">
      <alignment vertical="center" wrapText="1"/>
    </xf>
    <xf numFmtId="0" fontId="5" fillId="5" borderId="1" xfId="0" applyFont="1" applyFill="1" applyBorder="1" applyAlignment="1">
      <alignment horizontal="center" vertical="center" wrapText="1"/>
    </xf>
    <xf numFmtId="0" fontId="25" fillId="5" borderId="1" xfId="0" applyFont="1" applyFill="1" applyBorder="1" applyAlignment="1">
      <alignment vertical="center" wrapText="1"/>
    </xf>
    <xf numFmtId="0" fontId="25" fillId="0" borderId="1" xfId="0" applyFont="1" applyBorder="1" applyAlignment="1">
      <alignment vertical="center" wrapText="1"/>
    </xf>
    <xf numFmtId="0" fontId="25" fillId="5" borderId="1" xfId="0" applyFont="1" applyFill="1" applyBorder="1" applyAlignment="1">
      <alignment vertical="center"/>
    </xf>
    <xf numFmtId="0" fontId="4" fillId="0" borderId="1" xfId="1" applyBorder="1"/>
    <xf numFmtId="0" fontId="24" fillId="0" borderId="1" xfId="0" applyFont="1" applyBorder="1" applyAlignment="1">
      <alignment vertical="center"/>
    </xf>
    <xf numFmtId="0" fontId="28" fillId="5" borderId="1" xfId="0" applyFont="1" applyFill="1" applyBorder="1" applyAlignment="1">
      <alignment vertical="center"/>
    </xf>
    <xf numFmtId="0" fontId="28" fillId="5" borderId="1" xfId="0" applyFont="1" applyFill="1" applyBorder="1" applyAlignment="1">
      <alignment horizontal="left" vertical="center"/>
    </xf>
    <xf numFmtId="0" fontId="5" fillId="0" borderId="1" xfId="2" applyFont="1" applyBorder="1" applyAlignment="1">
      <alignment horizontal="center" vertical="center" wrapText="1"/>
    </xf>
    <xf numFmtId="0" fontId="24" fillId="5" borderId="1" xfId="0" applyFont="1" applyFill="1" applyBorder="1" applyAlignment="1">
      <alignment horizontal="center" vertical="center"/>
    </xf>
    <xf numFmtId="0" fontId="21" fillId="5" borderId="1" xfId="0" applyFont="1" applyFill="1" applyBorder="1" applyAlignment="1">
      <alignment horizontal="center" vertical="center"/>
    </xf>
    <xf numFmtId="0" fontId="28" fillId="5" borderId="1" xfId="0" applyFont="1" applyFill="1" applyBorder="1" applyAlignment="1">
      <alignment horizontal="center" vertical="center"/>
    </xf>
    <xf numFmtId="0" fontId="28" fillId="5" borderId="1" xfId="0" applyFont="1" applyFill="1" applyBorder="1" applyAlignment="1">
      <alignment horizontal="center" vertical="center" wrapText="1"/>
    </xf>
    <xf numFmtId="0" fontId="4" fillId="5" borderId="1" xfId="1" applyFill="1" applyBorder="1"/>
    <xf numFmtId="0" fontId="5" fillId="5" borderId="1" xfId="2" applyFont="1" applyFill="1" applyBorder="1" applyAlignment="1">
      <alignment horizontal="center" vertical="center" wrapText="1"/>
    </xf>
    <xf numFmtId="0" fontId="14" fillId="5" borderId="1" xfId="0" applyFont="1" applyFill="1" applyBorder="1" applyAlignment="1">
      <alignment horizontal="center" wrapText="1"/>
    </xf>
    <xf numFmtId="0" fontId="21" fillId="0" borderId="1" xfId="0" applyFont="1" applyBorder="1" applyAlignment="1">
      <alignment horizontal="center" vertical="center"/>
    </xf>
    <xf numFmtId="0" fontId="25" fillId="0" borderId="7" xfId="0" applyFont="1" applyBorder="1" applyAlignment="1">
      <alignment horizontal="left" vertical="center"/>
    </xf>
    <xf numFmtId="0" fontId="25" fillId="0" borderId="1" xfId="0" applyFont="1" applyBorder="1" applyAlignment="1">
      <alignment vertical="center"/>
    </xf>
    <xf numFmtId="0" fontId="25" fillId="0" borderId="1" xfId="0" applyFont="1" applyBorder="1" applyAlignment="1">
      <alignment horizontal="left" vertical="center" wrapText="1" indent="1"/>
    </xf>
    <xf numFmtId="0" fontId="40" fillId="0" borderId="1" xfId="1" applyFont="1" applyBorder="1"/>
    <xf numFmtId="0" fontId="39" fillId="0" borderId="1" xfId="1" applyFont="1" applyBorder="1"/>
    <xf numFmtId="0" fontId="25" fillId="0" borderId="1" xfId="0" applyFont="1" applyBorder="1" applyAlignment="1">
      <alignment horizontal="left" vertical="center" wrapText="1"/>
    </xf>
    <xf numFmtId="0" fontId="4" fillId="4" borderId="0" xfId="0" applyFont="1" applyFill="1" applyAlignment="1">
      <alignment vertical="center" wrapText="1"/>
    </xf>
    <xf numFmtId="0" fontId="12" fillId="4" borderId="1" xfId="0" applyFont="1" applyFill="1" applyBorder="1" applyAlignment="1">
      <alignment horizontal="center" vertical="center"/>
    </xf>
    <xf numFmtId="0" fontId="21" fillId="0" borderId="1" xfId="0" applyFont="1" applyBorder="1" applyAlignment="1">
      <alignment vertical="center" wrapText="1"/>
    </xf>
    <xf numFmtId="0" fontId="21" fillId="0" borderId="1" xfId="0" applyFont="1" applyBorder="1" applyAlignment="1">
      <alignment horizontal="left" vertical="center" wrapText="1"/>
    </xf>
    <xf numFmtId="0" fontId="21" fillId="0" borderId="17" xfId="0" applyFont="1" applyBorder="1" applyAlignment="1">
      <alignment vertical="center" wrapText="1"/>
    </xf>
    <xf numFmtId="0" fontId="21" fillId="0" borderId="19" xfId="0" applyFont="1" applyBorder="1" applyAlignment="1">
      <alignment vertical="center" wrapText="1"/>
    </xf>
    <xf numFmtId="0" fontId="21" fillId="0" borderId="20" xfId="0" applyFont="1" applyBorder="1" applyAlignment="1">
      <alignment vertical="center" wrapText="1"/>
    </xf>
    <xf numFmtId="0" fontId="21" fillId="0" borderId="1" xfId="0" applyFont="1" applyBorder="1"/>
    <xf numFmtId="0" fontId="21" fillId="0" borderId="0" xfId="0" applyFont="1"/>
    <xf numFmtId="0" fontId="24" fillId="0" borderId="1" xfId="0" applyFont="1" applyBorder="1" applyAlignment="1">
      <alignment horizontal="center" vertical="center"/>
    </xf>
    <xf numFmtId="0" fontId="41" fillId="0" borderId="1" xfId="0" applyFont="1" applyBorder="1" applyAlignment="1">
      <alignment horizontal="center" vertical="center"/>
    </xf>
    <xf numFmtId="0" fontId="24" fillId="4" borderId="0" xfId="0" applyFont="1" applyFill="1" applyAlignment="1">
      <alignment horizontal="center" vertical="center"/>
    </xf>
    <xf numFmtId="0" fontId="21" fillId="0" borderId="1" xfId="0" applyFont="1" applyBorder="1" applyAlignment="1">
      <alignment horizontal="left" vertical="center"/>
    </xf>
    <xf numFmtId="0" fontId="21" fillId="2" borderId="26" xfId="0" applyFont="1" applyFill="1" applyBorder="1" applyAlignment="1">
      <alignment vertical="center" wrapText="1"/>
    </xf>
    <xf numFmtId="0" fontId="21" fillId="4" borderId="1" xfId="0" applyFont="1" applyFill="1" applyBorder="1" applyAlignment="1">
      <alignment vertical="center" wrapText="1"/>
    </xf>
    <xf numFmtId="0" fontId="24" fillId="9" borderId="1" xfId="0" applyFont="1" applyFill="1" applyBorder="1" applyAlignment="1">
      <alignment horizontal="left" vertical="center"/>
    </xf>
    <xf numFmtId="0" fontId="28" fillId="4" borderId="36" xfId="0" applyFont="1" applyFill="1" applyBorder="1" applyAlignment="1">
      <alignment horizontal="justify" vertical="center"/>
    </xf>
    <xf numFmtId="0" fontId="25" fillId="0" borderId="0" xfId="0" applyFont="1" applyAlignment="1">
      <alignment horizontal="justify" vertical="center"/>
    </xf>
    <xf numFmtId="0" fontId="25" fillId="5" borderId="1" xfId="0" applyFont="1" applyFill="1" applyBorder="1" applyAlignment="1">
      <alignment horizontal="left" vertical="center" wrapText="1"/>
    </xf>
    <xf numFmtId="0" fontId="28" fillId="4" borderId="1" xfId="0" applyFont="1" applyFill="1" applyBorder="1" applyAlignment="1">
      <alignment horizontal="justify" vertical="center"/>
    </xf>
    <xf numFmtId="0" fontId="25" fillId="0" borderId="1" xfId="0" applyFont="1" applyBorder="1" applyAlignment="1">
      <alignment horizontal="justify" vertical="center"/>
    </xf>
    <xf numFmtId="0" fontId="25" fillId="5" borderId="1" xfId="0" applyFont="1" applyFill="1" applyBorder="1" applyAlignment="1">
      <alignment horizontal="justify" vertical="center"/>
    </xf>
    <xf numFmtId="0" fontId="25" fillId="0" borderId="1" xfId="0" applyFont="1" applyBorder="1" applyAlignment="1">
      <alignment horizontal="justify" vertical="center" wrapText="1"/>
    </xf>
    <xf numFmtId="0" fontId="25" fillId="5" borderId="32" xfId="0" applyFont="1" applyFill="1" applyBorder="1" applyAlignment="1">
      <alignment horizontal="left" vertical="center" wrapText="1"/>
    </xf>
    <xf numFmtId="0" fontId="21" fillId="0" borderId="0" xfId="0" applyFont="1" applyAlignment="1">
      <alignment horizontal="center" vertical="center" wrapText="1"/>
    </xf>
    <xf numFmtId="0" fontId="30" fillId="0" borderId="0" xfId="0" applyFont="1" applyAlignment="1">
      <alignment horizontal="center" vertical="center" wrapText="1"/>
    </xf>
    <xf numFmtId="0" fontId="22" fillId="2" borderId="27" xfId="0" applyFont="1" applyFill="1" applyBorder="1" applyAlignment="1">
      <alignment horizontal="center" vertical="center" wrapText="1"/>
    </xf>
    <xf numFmtId="0" fontId="30" fillId="4" borderId="1" xfId="0" applyFont="1" applyFill="1" applyBorder="1" applyAlignment="1">
      <alignment horizontal="center" vertical="center"/>
    </xf>
    <xf numFmtId="0" fontId="30" fillId="0" borderId="1" xfId="0" applyFont="1" applyBorder="1" applyAlignment="1">
      <alignment horizontal="center" vertical="center"/>
    </xf>
    <xf numFmtId="0" fontId="30" fillId="0" borderId="1" xfId="1" applyFont="1" applyBorder="1" applyAlignment="1">
      <alignment horizontal="center" vertical="center"/>
    </xf>
    <xf numFmtId="0" fontId="23" fillId="9" borderId="1"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30" fillId="4" borderId="1" xfId="1" applyFont="1" applyFill="1" applyBorder="1" applyAlignment="1">
      <alignment horizontal="center" vertical="center"/>
    </xf>
    <xf numFmtId="0" fontId="23" fillId="4"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29" fillId="4" borderId="1" xfId="0" applyFont="1" applyFill="1" applyBorder="1" applyAlignment="1">
      <alignment horizontal="center" vertical="center"/>
    </xf>
    <xf numFmtId="0" fontId="30" fillId="5"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22" fillId="0" borderId="0" xfId="0" applyFont="1" applyAlignment="1">
      <alignment horizontal="center" vertical="center" wrapText="1"/>
    </xf>
    <xf numFmtId="9" fontId="30" fillId="0" borderId="0" xfId="0" applyNumberFormat="1" applyFont="1" applyAlignment="1">
      <alignment horizontal="center" vertical="center" wrapText="1"/>
    </xf>
    <xf numFmtId="0" fontId="30" fillId="0" borderId="1" xfId="2" applyFont="1" applyBorder="1" applyAlignment="1">
      <alignment horizontal="center" vertical="center" wrapText="1"/>
    </xf>
    <xf numFmtId="0" fontId="30" fillId="9" borderId="1" xfId="2" applyFont="1" applyFill="1" applyBorder="1" applyAlignment="1">
      <alignment horizontal="center" vertical="center" wrapText="1"/>
    </xf>
    <xf numFmtId="0" fontId="30" fillId="4" borderId="1" xfId="1" applyFont="1" applyFill="1" applyBorder="1" applyAlignment="1">
      <alignment horizontal="center"/>
    </xf>
    <xf numFmtId="0" fontId="22" fillId="4" borderId="1" xfId="0" applyFont="1" applyFill="1" applyBorder="1" applyAlignment="1">
      <alignment horizontal="center" vertical="center"/>
    </xf>
    <xf numFmtId="0" fontId="43"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22" fillId="9" borderId="1" xfId="0" applyFont="1" applyFill="1" applyBorder="1" applyAlignment="1">
      <alignment horizontal="center" vertical="center" wrapText="1"/>
    </xf>
    <xf numFmtId="0" fontId="43" fillId="5" borderId="1" xfId="0" applyFont="1" applyFill="1" applyBorder="1" applyAlignment="1">
      <alignment horizontal="center" vertical="center" wrapText="1"/>
    </xf>
    <xf numFmtId="0" fontId="24" fillId="4" borderId="1" xfId="0" applyFont="1" applyFill="1" applyBorder="1" applyAlignment="1">
      <alignment vertical="center"/>
    </xf>
    <xf numFmtId="0" fontId="12" fillId="13" borderId="1" xfId="0" applyFont="1" applyFill="1" applyBorder="1" applyAlignment="1">
      <alignment horizontal="center" vertical="center"/>
    </xf>
    <xf numFmtId="0" fontId="24" fillId="13" borderId="1" xfId="0" applyFont="1" applyFill="1" applyBorder="1" applyAlignment="1">
      <alignment horizontal="center" vertical="center"/>
    </xf>
    <xf numFmtId="0" fontId="24" fillId="13" borderId="31" xfId="0" applyFont="1" applyFill="1" applyBorder="1" applyAlignment="1">
      <alignment horizontal="center" vertical="center"/>
    </xf>
    <xf numFmtId="0" fontId="24" fillId="9" borderId="31" xfId="0" applyFont="1" applyFill="1" applyBorder="1" applyAlignment="1">
      <alignment horizontal="left" vertical="center"/>
    </xf>
    <xf numFmtId="0" fontId="5" fillId="9" borderId="31" xfId="2" applyFont="1" applyFill="1" applyBorder="1" applyAlignment="1">
      <alignment horizontal="center" vertical="center" wrapText="1"/>
    </xf>
    <xf numFmtId="0" fontId="23" fillId="9" borderId="31" xfId="0" applyFont="1" applyFill="1" applyBorder="1" applyAlignment="1">
      <alignment horizontal="center" vertical="center" wrapText="1"/>
    </xf>
    <xf numFmtId="0" fontId="30" fillId="9" borderId="31" xfId="2" applyFont="1" applyFill="1" applyBorder="1" applyAlignment="1">
      <alignment horizontal="center" vertical="center" wrapText="1"/>
    </xf>
    <xf numFmtId="0" fontId="22" fillId="9" borderId="31" xfId="0" applyFont="1" applyFill="1" applyBorder="1" applyAlignment="1">
      <alignment horizontal="center" vertical="center" wrapText="1"/>
    </xf>
    <xf numFmtId="0" fontId="14" fillId="9" borderId="31" xfId="0" applyFont="1" applyFill="1" applyBorder="1" applyAlignment="1">
      <alignment horizontal="center" wrapText="1"/>
    </xf>
    <xf numFmtId="0" fontId="5" fillId="9" borderId="31" xfId="0" applyFont="1" applyFill="1" applyBorder="1" applyAlignment="1">
      <alignment horizontal="center" vertical="center" wrapText="1"/>
    </xf>
    <xf numFmtId="0" fontId="14" fillId="9" borderId="31" xfId="0" applyFont="1" applyFill="1" applyBorder="1" applyAlignment="1">
      <alignment horizontal="center" vertical="center" wrapText="1"/>
    </xf>
    <xf numFmtId="0" fontId="4" fillId="9" borderId="31" xfId="0" applyFont="1" applyFill="1" applyBorder="1" applyAlignment="1">
      <alignment horizontal="center" vertical="center"/>
    </xf>
    <xf numFmtId="0" fontId="4" fillId="9" borderId="31" xfId="0" applyFont="1" applyFill="1" applyBorder="1" applyAlignment="1">
      <alignment horizontal="center" vertical="center" wrapText="1"/>
    </xf>
    <xf numFmtId="0" fontId="37" fillId="0" borderId="1" xfId="0" applyFont="1" applyBorder="1" applyAlignment="1">
      <alignment vertical="center" wrapText="1"/>
    </xf>
    <xf numFmtId="0" fontId="13" fillId="5" borderId="1" xfId="2" applyFont="1" applyFill="1" applyBorder="1" applyAlignment="1">
      <alignment horizontal="center" vertical="center" wrapText="1"/>
    </xf>
    <xf numFmtId="0" fontId="45" fillId="0" borderId="1" xfId="0" applyFont="1" applyBorder="1" applyAlignment="1">
      <alignment wrapText="1"/>
    </xf>
    <xf numFmtId="0" fontId="45" fillId="0" borderId="0" xfId="0" applyFont="1" applyAlignment="1">
      <alignment wrapText="1"/>
    </xf>
    <xf numFmtId="0" fontId="46" fillId="0" borderId="1" xfId="0" applyFont="1" applyBorder="1" applyAlignment="1">
      <alignment vertical="center"/>
    </xf>
    <xf numFmtId="0" fontId="28" fillId="0" borderId="1" xfId="0" applyFont="1" applyBorder="1" applyAlignment="1">
      <alignment vertical="center"/>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5" fillId="0" borderId="1" xfId="0" applyFont="1" applyBorder="1" applyAlignment="1">
      <alignment horizontal="center" vertical="center"/>
    </xf>
    <xf numFmtId="0" fontId="24" fillId="4" borderId="36" xfId="0" applyFont="1" applyFill="1" applyBorder="1" applyAlignment="1">
      <alignment vertical="center"/>
    </xf>
    <xf numFmtId="0" fontId="24" fillId="4" borderId="1" xfId="0" applyFont="1" applyFill="1" applyBorder="1" applyAlignment="1">
      <alignment horizontal="center" vertical="center"/>
    </xf>
    <xf numFmtId="0" fontId="4" fillId="0" borderId="1" xfId="1" applyBorder="1" applyAlignment="1">
      <alignment horizontal="center"/>
    </xf>
    <xf numFmtId="0" fontId="21" fillId="0" borderId="36" xfId="0" applyFont="1" applyBorder="1" applyAlignment="1">
      <alignment horizontal="center" vertical="center"/>
    </xf>
    <xf numFmtId="0" fontId="5" fillId="0" borderId="7" xfId="2" applyFont="1" applyBorder="1" applyAlignment="1">
      <alignment horizontal="center" vertical="center" wrapText="1"/>
    </xf>
    <xf numFmtId="0" fontId="37" fillId="0" borderId="36" xfId="0" applyFont="1" applyBorder="1" applyAlignment="1">
      <alignment horizontal="justify" vertical="center"/>
    </xf>
    <xf numFmtId="0" fontId="34" fillId="0" borderId="13" xfId="0" applyFont="1" applyBorder="1" applyAlignment="1">
      <alignment vertical="center" wrapText="1"/>
    </xf>
    <xf numFmtId="0" fontId="33" fillId="10" borderId="14" xfId="0" applyFont="1" applyFill="1" applyBorder="1" applyAlignment="1">
      <alignment vertical="center" wrapText="1"/>
    </xf>
    <xf numFmtId="0" fontId="33" fillId="10" borderId="13" xfId="0" applyFont="1" applyFill="1" applyBorder="1" applyAlignment="1">
      <alignment vertical="center"/>
    </xf>
    <xf numFmtId="0" fontId="34" fillId="0" borderId="14" xfId="0" applyFont="1" applyBorder="1" applyAlignment="1">
      <alignment vertical="center" wrapText="1"/>
    </xf>
    <xf numFmtId="0" fontId="33" fillId="10" borderId="14" xfId="0" applyFont="1" applyFill="1" applyBorder="1" applyAlignment="1">
      <alignment vertical="center"/>
    </xf>
    <xf numFmtId="0" fontId="21" fillId="14" borderId="0" xfId="0" applyFont="1" applyFill="1" applyAlignment="1">
      <alignment vertical="center" wrapText="1"/>
    </xf>
    <xf numFmtId="0" fontId="21" fillId="14" borderId="39" xfId="0" applyFont="1" applyFill="1" applyBorder="1" applyAlignment="1">
      <alignment vertical="center" wrapText="1"/>
    </xf>
    <xf numFmtId="0" fontId="21" fillId="14" borderId="47" xfId="0" applyFont="1" applyFill="1" applyBorder="1" applyAlignment="1">
      <alignment vertical="center" wrapText="1"/>
    </xf>
    <xf numFmtId="0" fontId="22" fillId="14" borderId="47" xfId="0" applyFont="1" applyFill="1" applyBorder="1" applyAlignment="1">
      <alignment horizontal="center" vertical="center" wrapText="1"/>
    </xf>
    <xf numFmtId="0" fontId="21" fillId="14" borderId="47" xfId="0" applyFont="1" applyFill="1" applyBorder="1" applyAlignment="1">
      <alignment horizontal="center" vertical="center" wrapText="1"/>
    </xf>
    <xf numFmtId="0" fontId="12" fillId="14" borderId="1" xfId="0" applyFont="1" applyFill="1" applyBorder="1" applyAlignment="1">
      <alignment horizontal="center" vertical="center"/>
    </xf>
    <xf numFmtId="0" fontId="24" fillId="14" borderId="1" xfId="0" applyFont="1" applyFill="1" applyBorder="1" applyAlignment="1">
      <alignment horizontal="center" vertical="center"/>
    </xf>
    <xf numFmtId="0" fontId="24" fillId="14" borderId="1" xfId="0" applyFont="1" applyFill="1" applyBorder="1" applyAlignment="1">
      <alignment horizontal="left" vertical="center"/>
    </xf>
    <xf numFmtId="0" fontId="5" fillId="14" borderId="1" xfId="2" applyFont="1" applyFill="1" applyBorder="1" applyAlignment="1">
      <alignment horizontal="center" vertical="center" wrapText="1"/>
    </xf>
    <xf numFmtId="0" fontId="23" fillId="14" borderId="1" xfId="0" applyFont="1" applyFill="1" applyBorder="1" applyAlignment="1">
      <alignment horizontal="center" vertical="center" wrapText="1"/>
    </xf>
    <xf numFmtId="0" fontId="30" fillId="14" borderId="1" xfId="2" applyFont="1" applyFill="1" applyBorder="1" applyAlignment="1">
      <alignment horizontal="center" vertical="center" wrapText="1"/>
    </xf>
    <xf numFmtId="0" fontId="22" fillId="14" borderId="1" xfId="0" applyFont="1" applyFill="1" applyBorder="1" applyAlignment="1">
      <alignment horizontal="center" vertical="center" wrapText="1"/>
    </xf>
    <xf numFmtId="0" fontId="14" fillId="14" borderId="1" xfId="0" applyFont="1" applyFill="1" applyBorder="1" applyAlignment="1">
      <alignment horizontal="center" wrapText="1"/>
    </xf>
    <xf numFmtId="0" fontId="5" fillId="14" borderId="1" xfId="0" applyFont="1" applyFill="1" applyBorder="1" applyAlignment="1">
      <alignment horizontal="center" vertical="center" wrapText="1"/>
    </xf>
    <xf numFmtId="0" fontId="14" fillId="14" borderId="1" xfId="0" applyFont="1" applyFill="1" applyBorder="1" applyAlignment="1">
      <alignment horizontal="center" vertical="center" wrapText="1"/>
    </xf>
    <xf numFmtId="0" fontId="4" fillId="14" borderId="1" xfId="0" applyFont="1" applyFill="1" applyBorder="1" applyAlignment="1">
      <alignment horizontal="center" vertical="center"/>
    </xf>
    <xf numFmtId="0" fontId="4" fillId="14" borderId="1" xfId="0" applyFont="1" applyFill="1" applyBorder="1" applyAlignment="1">
      <alignment horizontal="center" vertical="center" wrapText="1"/>
    </xf>
    <xf numFmtId="0" fontId="21" fillId="14" borderId="0" xfId="0" applyFont="1" applyFill="1" applyAlignment="1">
      <alignment horizontal="center" vertical="center" wrapText="1"/>
    </xf>
    <xf numFmtId="0" fontId="24" fillId="14" borderId="36" xfId="0" applyFont="1" applyFill="1" applyBorder="1" applyAlignment="1">
      <alignment horizontal="center" vertical="center"/>
    </xf>
    <xf numFmtId="0" fontId="24" fillId="14" borderId="36" xfId="0" applyFont="1" applyFill="1" applyBorder="1" applyAlignment="1">
      <alignment horizontal="left" vertical="center"/>
    </xf>
    <xf numFmtId="0" fontId="5" fillId="14" borderId="7" xfId="2" applyFont="1" applyFill="1" applyBorder="1" applyAlignment="1">
      <alignment horizontal="center" vertical="center" wrapText="1"/>
    </xf>
    <xf numFmtId="0" fontId="5" fillId="0" borderId="1" xfId="0" applyFont="1" applyBorder="1" applyAlignment="1">
      <alignment horizontal="center" vertical="center"/>
    </xf>
    <xf numFmtId="9" fontId="0" fillId="0" borderId="1" xfId="0" applyNumberFormat="1" applyBorder="1" applyAlignment="1">
      <alignment horizontal="center" vertical="center"/>
    </xf>
    <xf numFmtId="0" fontId="5" fillId="0" borderId="1" xfId="0" applyFont="1" applyBorder="1" applyAlignment="1">
      <alignment horizontal="center" vertical="center"/>
    </xf>
    <xf numFmtId="0" fontId="8" fillId="0" borderId="9" xfId="0" applyFont="1" applyBorder="1" applyAlignment="1">
      <alignment wrapText="1"/>
    </xf>
    <xf numFmtId="0" fontId="8" fillId="0" borderId="2" xfId="0" applyFont="1" applyBorder="1" applyAlignment="1">
      <alignment wrapText="1"/>
    </xf>
    <xf numFmtId="0" fontId="8" fillId="0" borderId="4" xfId="0" applyFont="1" applyBorder="1" applyAlignment="1">
      <alignment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5" fillId="0" borderId="11" xfId="0" applyFont="1" applyBorder="1" applyAlignment="1">
      <alignment horizontal="center" wrapText="1"/>
    </xf>
    <xf numFmtId="0" fontId="5" fillId="0" borderId="1" xfId="0" applyFont="1" applyBorder="1" applyAlignment="1">
      <alignment horizontal="center" wrapText="1"/>
    </xf>
    <xf numFmtId="0" fontId="5" fillId="0" borderId="5" xfId="0" applyFont="1" applyBorder="1" applyAlignment="1">
      <alignment horizontal="center" wrapText="1"/>
    </xf>
    <xf numFmtId="0" fontId="26" fillId="3" borderId="0" xfId="0" applyFont="1" applyFill="1" applyAlignment="1">
      <alignment vertical="center"/>
    </xf>
    <xf numFmtId="0" fontId="27" fillId="0" borderId="0" xfId="0" applyFont="1" applyAlignment="1">
      <alignment vertical="center"/>
    </xf>
    <xf numFmtId="0" fontId="11" fillId="0" borderId="22" xfId="0" applyFont="1" applyBorder="1" applyAlignment="1">
      <alignment vertical="center" wrapText="1"/>
    </xf>
    <xf numFmtId="0" fontId="11" fillId="0" borderId="15" xfId="0" applyFont="1" applyBorder="1" applyAlignment="1">
      <alignment vertical="center" wrapText="1"/>
    </xf>
    <xf numFmtId="0" fontId="11" fillId="0" borderId="23" xfId="0" applyFont="1" applyBorder="1" applyAlignment="1">
      <alignment vertical="center" wrapText="1"/>
    </xf>
    <xf numFmtId="0" fontId="11" fillId="0" borderId="17"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0" xfId="0" applyFont="1" applyAlignment="1">
      <alignment horizontal="center" vertical="center" wrapText="1"/>
    </xf>
    <xf numFmtId="0" fontId="11" fillId="0" borderId="16"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8" fillId="0" borderId="22" xfId="0" applyFont="1" applyBorder="1" applyAlignment="1">
      <alignment wrapText="1"/>
    </xf>
    <xf numFmtId="0" fontId="8" fillId="0" borderId="15" xfId="0" applyFont="1" applyBorder="1" applyAlignment="1">
      <alignment wrapText="1"/>
    </xf>
    <xf numFmtId="0" fontId="8" fillId="0" borderId="23" xfId="0" applyFont="1" applyBorder="1" applyAlignment="1">
      <alignment wrapText="1"/>
    </xf>
    <xf numFmtId="0" fontId="9" fillId="0" borderId="17"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0" xfId="0" applyFont="1" applyAlignment="1">
      <alignment horizontal="center" vertical="center" wrapText="1"/>
    </xf>
    <xf numFmtId="0" fontId="9" fillId="0" borderId="3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41" xfId="0" applyFont="1" applyBorder="1" applyAlignment="1">
      <alignment horizontal="center" vertical="center" wrapText="1"/>
    </xf>
    <xf numFmtId="0" fontId="19" fillId="0" borderId="38" xfId="0" applyFont="1" applyBorder="1" applyAlignment="1">
      <alignment horizontal="left" wrapText="1"/>
    </xf>
    <xf numFmtId="0" fontId="19" fillId="0" borderId="10" xfId="0" applyFont="1" applyBorder="1" applyAlignment="1">
      <alignment horizontal="left" wrapText="1"/>
    </xf>
    <xf numFmtId="0" fontId="19" fillId="0" borderId="40" xfId="0" applyFont="1" applyBorder="1" applyAlignment="1">
      <alignment horizontal="left" wrapText="1"/>
    </xf>
    <xf numFmtId="0" fontId="19" fillId="0" borderId="7" xfId="0" applyFont="1" applyBorder="1" applyAlignment="1">
      <alignment horizontal="left" wrapText="1"/>
    </xf>
    <xf numFmtId="0" fontId="19" fillId="0" borderId="42" xfId="0" applyFont="1" applyBorder="1" applyAlignment="1">
      <alignment horizontal="left" wrapText="1"/>
    </xf>
    <xf numFmtId="0" fontId="19" fillId="0" borderId="8" xfId="0" applyFont="1" applyBorder="1" applyAlignment="1">
      <alignment horizontal="left" wrapText="1"/>
    </xf>
    <xf numFmtId="0" fontId="35" fillId="12" borderId="13" xfId="0" applyFont="1" applyFill="1" applyBorder="1" applyAlignment="1">
      <alignment vertical="center"/>
    </xf>
    <xf numFmtId="0" fontId="35" fillId="12" borderId="28" xfId="0" applyFont="1" applyFill="1" applyBorder="1" applyAlignment="1">
      <alignment vertical="center"/>
    </xf>
    <xf numFmtId="0" fontId="35" fillId="12" borderId="13" xfId="0" applyFont="1" applyFill="1" applyBorder="1" applyAlignment="1">
      <alignment vertical="center" wrapText="1"/>
    </xf>
    <xf numFmtId="0" fontId="35" fillId="12" borderId="29" xfId="0" applyFont="1" applyFill="1" applyBorder="1" applyAlignment="1">
      <alignment vertical="center" wrapText="1"/>
    </xf>
    <xf numFmtId="0" fontId="31" fillId="0" borderId="13" xfId="0" applyFont="1" applyBorder="1" applyAlignment="1">
      <alignment vertical="center"/>
    </xf>
    <xf numFmtId="0" fontId="31" fillId="0" borderId="46" xfId="0" applyFont="1" applyBorder="1" applyAlignment="1">
      <alignment vertical="center"/>
    </xf>
  </cellXfs>
  <cellStyles count="67">
    <cellStyle name="_Transport Network Requirements" xfId="5" xr:uid="{00000000-0005-0000-0000-000000000000}"/>
    <cellStyle name="_Transport Network Requirements_Evaluation matrix for UTRAN RFQ" xfId="6" xr:uid="{00000000-0005-0000-0000-000001000000}"/>
    <cellStyle name="_Transport Network Requirements_Evaluation matrix for UTRAN RFQ_L1_L2_281009" xfId="7" xr:uid="{00000000-0005-0000-0000-000002000000}"/>
    <cellStyle name="_Transport Network Requirements_Evaluation matrix for UTRAN RFQ_L1_L2_281009_Evaluation matrix for UTRAN RFQ" xfId="8" xr:uid="{00000000-0005-0000-0000-000003000000}"/>
    <cellStyle name="_Transport Network Requirements_Evaluation matrix for UTRAN RFQ_L1_L2_281009_final_3 (2)" xfId="9" xr:uid="{00000000-0005-0000-0000-000004000000}"/>
    <cellStyle name="_Transport Network Requirements_Evaluation matrix for UTRAN RFQ_L1_L2_281009_final_3 (2)_Evaluation matrix for UTRAN RFQ" xfId="10" xr:uid="{00000000-0005-0000-0000-000005000000}"/>
    <cellStyle name="=C:\WINNT35\SYSTEM32\COMMAND.COM" xfId="11" xr:uid="{00000000-0005-0000-0000-000006000000}"/>
    <cellStyle name="=C:\WINNT35\SYSTEM32\COMMAND.COM 2" xfId="12" xr:uid="{00000000-0005-0000-0000-000007000000}"/>
    <cellStyle name="Comma 2" xfId="13" xr:uid="{00000000-0005-0000-0000-000008000000}"/>
    <cellStyle name="Comma 3" xfId="14" xr:uid="{00000000-0005-0000-0000-000009000000}"/>
    <cellStyle name="Currency 2" xfId="15" xr:uid="{00000000-0005-0000-0000-00000A000000}"/>
    <cellStyle name="Euro" xfId="16" xr:uid="{00000000-0005-0000-0000-00000B000000}"/>
    <cellStyle name="Normal" xfId="0" builtinId="0"/>
    <cellStyle name="Normal 2" xfId="1" xr:uid="{00000000-0005-0000-0000-00000D000000}"/>
    <cellStyle name="Normal 2 2" xfId="17" xr:uid="{00000000-0005-0000-0000-00000E000000}"/>
    <cellStyle name="Normal 3" xfId="3" xr:uid="{00000000-0005-0000-0000-00000F000000}"/>
    <cellStyle name="Normal 3 2" xfId="4" xr:uid="{00000000-0005-0000-0000-000010000000}"/>
    <cellStyle name="Normal 4" xfId="18" xr:uid="{00000000-0005-0000-0000-000011000000}"/>
    <cellStyle name="Normal 5" xfId="19" xr:uid="{00000000-0005-0000-0000-000012000000}"/>
    <cellStyle name="Normal 6" xfId="66" xr:uid="{00000000-0005-0000-0000-000013000000}"/>
    <cellStyle name="Normal_Sheet1" xfId="2" xr:uid="{00000000-0005-0000-0000-000014000000}"/>
    <cellStyle name="Normale_2G_3G_swap_rollout_Tecnical_response" xfId="20" xr:uid="{00000000-0005-0000-0000-000015000000}"/>
    <cellStyle name="Percent 2" xfId="21" xr:uid="{00000000-0005-0000-0000-000016000000}"/>
    <cellStyle name="Percent 3" xfId="22" xr:uid="{00000000-0005-0000-0000-000017000000}"/>
    <cellStyle name="Percent 4" xfId="23" xr:uid="{00000000-0005-0000-0000-000018000000}"/>
    <cellStyle name="Stile 1" xfId="24" xr:uid="{00000000-0005-0000-0000-000019000000}"/>
    <cellStyle name="VerdiColumnHeader" xfId="25" xr:uid="{00000000-0005-0000-0000-00001A000000}"/>
    <cellStyle name="VerdiCost" xfId="26" xr:uid="{00000000-0005-0000-0000-00001B000000}"/>
    <cellStyle name="VerdiDescription" xfId="27" xr:uid="{00000000-0005-0000-0000-00001C000000}"/>
    <cellStyle name="VerdiDesignDate" xfId="28" xr:uid="{00000000-0005-0000-0000-00001D000000}"/>
    <cellStyle name="VerdiDiscount" xfId="29" xr:uid="{00000000-0005-0000-0000-00001E000000}"/>
    <cellStyle name="VerdiEricssonName" xfId="30" xr:uid="{00000000-0005-0000-0000-00001F000000}"/>
    <cellStyle name="VerdiFireCodeDescription" xfId="31" xr:uid="{00000000-0005-0000-0000-000020000000}"/>
    <cellStyle name="VerdiGAQuantity" xfId="32" xr:uid="{00000000-0005-0000-0000-000021000000}"/>
    <cellStyle name="VerdiGrandTotal" xfId="33" xr:uid="{00000000-0005-0000-0000-000022000000}"/>
    <cellStyle name="VerdiGrossMargin%" xfId="34" xr:uid="{00000000-0005-0000-0000-000023000000}"/>
    <cellStyle name="VerdiItemNo" xfId="35" xr:uid="{00000000-0005-0000-0000-000024000000}"/>
    <cellStyle name="VerdiLocalProduct" xfId="36" xr:uid="{00000000-0005-0000-0000-000025000000}"/>
    <cellStyle name="VerdiManager" xfId="37" xr:uid="{00000000-0005-0000-0000-000026000000}"/>
    <cellStyle name="VerdiNetRPF" xfId="38" xr:uid="{00000000-0005-0000-0000-000027000000}"/>
    <cellStyle name="VerdiOfferingDate" xfId="39" xr:uid="{00000000-0005-0000-0000-000028000000}"/>
    <cellStyle name="VerdiOrderable" xfId="40" xr:uid="{00000000-0005-0000-0000-000029000000}"/>
    <cellStyle name="VerdiOrderingDate" xfId="41" xr:uid="{00000000-0005-0000-0000-00002A000000}"/>
    <cellStyle name="VerdiPriceErosion" xfId="42" xr:uid="{00000000-0005-0000-0000-00002B000000}"/>
    <cellStyle name="VerdiProductNo" xfId="43" xr:uid="{00000000-0005-0000-0000-00002C000000}"/>
    <cellStyle name="VerdiProductNumber" xfId="44" xr:uid="{00000000-0005-0000-0000-00002D000000}"/>
    <cellStyle name="VerdiProductType" xfId="45" xr:uid="{00000000-0005-0000-0000-00002E000000}"/>
    <cellStyle name="VerdiProductUnit" xfId="46" xr:uid="{00000000-0005-0000-0000-00002F000000}"/>
    <cellStyle name="VerdiQuantity" xfId="47" xr:uid="{00000000-0005-0000-0000-000030000000}"/>
    <cellStyle name="VerdiReleaseCode" xfId="48" xr:uid="{00000000-0005-0000-0000-000031000000}"/>
    <cellStyle name="VerdiReleaseCodeDate" xfId="49" xr:uid="{00000000-0005-0000-0000-000032000000}"/>
    <cellStyle name="VerdiRestrictedCode" xfId="50" xr:uid="{00000000-0005-0000-0000-000033000000}"/>
    <cellStyle name="VerdiRPF" xfId="51" xr:uid="{00000000-0005-0000-0000-000034000000}"/>
    <cellStyle name="VerdiTotalCost" xfId="52" xr:uid="{00000000-0005-0000-0000-000035000000}"/>
    <cellStyle name="VerdiTotalGross" xfId="53" xr:uid="{00000000-0005-0000-0000-000036000000}"/>
    <cellStyle name="VerdiTotalGrossMargin" xfId="54" xr:uid="{00000000-0005-0000-0000-000037000000}"/>
    <cellStyle name="VerdiTotalNet" xfId="55" xr:uid="{00000000-0005-0000-0000-000038000000}"/>
    <cellStyle name="VerdiTotalNetPrice" xfId="56" xr:uid="{00000000-0005-0000-0000-000039000000}"/>
    <cellStyle name="VerdiTotalPAPE" xfId="57" xr:uid="{00000000-0005-0000-0000-00003A000000}"/>
    <cellStyle name="VerdiTotalReference" xfId="58" xr:uid="{00000000-0005-0000-0000-00003B000000}"/>
    <cellStyle name="VerdiUnitCost" xfId="59" xr:uid="{00000000-0005-0000-0000-00003C000000}"/>
    <cellStyle name="VerdiUnitGross" xfId="60" xr:uid="{00000000-0005-0000-0000-00003D000000}"/>
    <cellStyle name="VerdiUnitGrossPrice" xfId="61" xr:uid="{00000000-0005-0000-0000-00003E000000}"/>
    <cellStyle name="VerdiUnitNet" xfId="62" xr:uid="{00000000-0005-0000-0000-00003F000000}"/>
    <cellStyle name="VerdiUnitNetPrice" xfId="63" xr:uid="{00000000-0005-0000-0000-000040000000}"/>
    <cellStyle name="VerdiUnitPAPE" xfId="64" xr:uid="{00000000-0005-0000-0000-000041000000}"/>
    <cellStyle name="VerdiUnitReference" xfId="65" xr:uid="{00000000-0005-0000-0000-000042000000}"/>
  </cellStyles>
  <dxfs count="0"/>
  <tableStyles count="0" defaultTableStyle="TableStyleMedium9" defaultPivotStyle="PivotStyleLight16"/>
  <colors>
    <mruColors>
      <color rgb="FFFFFF66"/>
      <color rgb="FFFFFFCC"/>
      <color rgb="FFF9F688"/>
      <color rgb="FFFF9933"/>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0</xdr:row>
      <xdr:rowOff>9525</xdr:rowOff>
    </xdr:from>
    <xdr:to>
      <xdr:col>0</xdr:col>
      <xdr:colOff>790575</xdr:colOff>
      <xdr:row>3</xdr:row>
      <xdr:rowOff>150495</xdr:rowOff>
    </xdr:to>
    <xdr:pic>
      <xdr:nvPicPr>
        <xdr:cNvPr id="2" name="Picture 1">
          <a:extLst>
            <a:ext uri="{FF2B5EF4-FFF2-40B4-BE49-F238E27FC236}">
              <a16:creationId xmlns:a16="http://schemas.microsoft.com/office/drawing/2014/main" id="{1ADF176E-CBED-460D-8C3A-B16CB1968BD6}"/>
            </a:ext>
          </a:extLst>
        </xdr:cNvPr>
        <xdr:cNvPicPr>
          <a:picLocks noChangeAspect="1"/>
        </xdr:cNvPicPr>
      </xdr:nvPicPr>
      <xdr:blipFill>
        <a:blip xmlns:r="http://schemas.openxmlformats.org/officeDocument/2006/relationships" r:embed="rId1"/>
        <a:stretch>
          <a:fillRect/>
        </a:stretch>
      </xdr:blipFill>
      <xdr:spPr>
        <a:xfrm>
          <a:off x="123825" y="9525"/>
          <a:ext cx="666750" cy="6267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848636</xdr:colOff>
      <xdr:row>3</xdr:row>
      <xdr:rowOff>190499</xdr:rowOff>
    </xdr:to>
    <xdr:pic>
      <xdr:nvPicPr>
        <xdr:cNvPr id="2" name="Picture 1">
          <a:extLst>
            <a:ext uri="{FF2B5EF4-FFF2-40B4-BE49-F238E27FC236}">
              <a16:creationId xmlns:a16="http://schemas.microsoft.com/office/drawing/2014/main" id="{E9077FB5-67D3-479E-32C2-DC58EBC08014}"/>
            </a:ext>
          </a:extLst>
        </xdr:cNvPr>
        <xdr:cNvPicPr>
          <a:picLocks noChangeAspect="1"/>
        </xdr:cNvPicPr>
      </xdr:nvPicPr>
      <xdr:blipFill>
        <a:blip xmlns:r="http://schemas.openxmlformats.org/officeDocument/2006/relationships" r:embed="rId1"/>
        <a:stretch>
          <a:fillRect/>
        </a:stretch>
      </xdr:blipFill>
      <xdr:spPr>
        <a:xfrm>
          <a:off x="0" y="0"/>
          <a:ext cx="848636" cy="79771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597845</xdr:colOff>
      <xdr:row>3</xdr:row>
      <xdr:rowOff>76200</xdr:rowOff>
    </xdr:to>
    <xdr:pic>
      <xdr:nvPicPr>
        <xdr:cNvPr id="3" name="Picture 2">
          <a:extLst>
            <a:ext uri="{FF2B5EF4-FFF2-40B4-BE49-F238E27FC236}">
              <a16:creationId xmlns:a16="http://schemas.microsoft.com/office/drawing/2014/main" id="{39737F3F-93F8-4CA6-91A8-EB68748C2888}"/>
            </a:ext>
          </a:extLst>
        </xdr:cNvPr>
        <xdr:cNvPicPr>
          <a:picLocks noChangeAspect="1"/>
        </xdr:cNvPicPr>
      </xdr:nvPicPr>
      <xdr:blipFill>
        <a:blip xmlns:r="http://schemas.openxmlformats.org/officeDocument/2006/relationships" r:embed="rId1"/>
        <a:stretch>
          <a:fillRect/>
        </a:stretch>
      </xdr:blipFill>
      <xdr:spPr>
        <a:xfrm>
          <a:off x="0" y="0"/>
          <a:ext cx="597845" cy="5619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eadati12\datiwind6\Documents%20and%20Settings\ragno\Impostazioni%20locali\Temporary%20Internet%20Files\OLK6A\IMPS-RFP%20section%2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ores for the section"/>
    </sheetNames>
    <sheetDataSet>
      <sheetData sheetId="0">
        <row r="8">
          <cell r="D8">
            <v>2</v>
          </cell>
          <cell r="E8">
            <v>2</v>
          </cell>
          <cell r="F8">
            <v>2</v>
          </cell>
          <cell r="G8">
            <v>2</v>
          </cell>
          <cell r="H8">
            <v>2</v>
          </cell>
          <cell r="I8">
            <v>2</v>
          </cell>
          <cell r="J8">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6.bin"/><Relationship Id="rId3" Type="http://schemas.openxmlformats.org/officeDocument/2006/relationships/printerSettings" Target="../printerSettings/printerSettings11.bin"/><Relationship Id="rId7" Type="http://schemas.openxmlformats.org/officeDocument/2006/relationships/printerSettings" Target="../printerSettings/printerSettings15.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11" Type="http://schemas.openxmlformats.org/officeDocument/2006/relationships/comments" Target="../comments1.xml"/><Relationship Id="rId5" Type="http://schemas.openxmlformats.org/officeDocument/2006/relationships/printerSettings" Target="../printerSettings/printerSettings13.bin"/><Relationship Id="rId10" Type="http://schemas.openxmlformats.org/officeDocument/2006/relationships/vmlDrawing" Target="../drawings/vmlDrawing1.vml"/><Relationship Id="rId4" Type="http://schemas.openxmlformats.org/officeDocument/2006/relationships/printerSettings" Target="../printerSettings/printerSettings12.bin"/><Relationship Id="rId9"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6"/>
  <sheetViews>
    <sheetView tabSelected="1" zoomScaleNormal="100" workbookViewId="0">
      <selection sqref="A1:A4"/>
    </sheetView>
  </sheetViews>
  <sheetFormatPr defaultRowHeight="13.2"/>
  <cols>
    <col min="1" max="1" width="15.44140625" customWidth="1"/>
    <col min="3" max="3" width="10.6640625" bestFit="1" customWidth="1"/>
    <col min="5" max="5" width="4.6640625" customWidth="1"/>
    <col min="6" max="6" width="4.33203125" customWidth="1"/>
    <col min="7" max="7" width="3.6640625" customWidth="1"/>
    <col min="8" max="8" width="7.5546875" customWidth="1"/>
    <col min="9" max="9" width="9.109375" hidden="1" customWidth="1"/>
    <col min="12" max="12" width="11.6640625" customWidth="1"/>
  </cols>
  <sheetData>
    <row r="1" spans="1:12">
      <c r="A1" s="202"/>
      <c r="B1" s="205"/>
      <c r="C1" s="206"/>
      <c r="D1" s="206"/>
      <c r="E1" s="206"/>
      <c r="F1" s="206"/>
      <c r="G1" s="206"/>
      <c r="H1" s="206"/>
      <c r="I1" s="206"/>
      <c r="J1" s="211" t="s">
        <v>5</v>
      </c>
      <c r="K1" s="211"/>
      <c r="L1" s="1"/>
    </row>
    <row r="2" spans="1:12">
      <c r="A2" s="203"/>
      <c r="B2" s="207"/>
      <c r="C2" s="208"/>
      <c r="D2" s="208"/>
      <c r="E2" s="208"/>
      <c r="F2" s="208"/>
      <c r="G2" s="208"/>
      <c r="H2" s="208"/>
      <c r="I2" s="208"/>
      <c r="J2" s="212" t="s">
        <v>6</v>
      </c>
      <c r="K2" s="212"/>
      <c r="L2" s="2"/>
    </row>
    <row r="3" spans="1:12">
      <c r="A3" s="203"/>
      <c r="B3" s="207"/>
      <c r="C3" s="208"/>
      <c r="D3" s="208"/>
      <c r="E3" s="208"/>
      <c r="F3" s="208"/>
      <c r="G3" s="208"/>
      <c r="H3" s="208"/>
      <c r="I3" s="208"/>
      <c r="J3" s="212" t="s">
        <v>7</v>
      </c>
      <c r="K3" s="212"/>
      <c r="L3" s="3"/>
    </row>
    <row r="4" spans="1:12" ht="13.8" thickBot="1">
      <c r="A4" s="204"/>
      <c r="B4" s="209"/>
      <c r="C4" s="210"/>
      <c r="D4" s="210"/>
      <c r="E4" s="210"/>
      <c r="F4" s="210"/>
      <c r="G4" s="210"/>
      <c r="H4" s="210"/>
      <c r="I4" s="210"/>
      <c r="J4" s="213" t="s">
        <v>8</v>
      </c>
      <c r="K4" s="213"/>
      <c r="L4" s="4"/>
    </row>
    <row r="5" spans="1:12">
      <c r="A5" s="5" t="s">
        <v>9</v>
      </c>
    </row>
    <row r="6" spans="1:12" ht="15.75" customHeight="1">
      <c r="A6" s="5"/>
    </row>
    <row r="7" spans="1:12">
      <c r="A7" s="5" t="s">
        <v>11</v>
      </c>
    </row>
    <row r="8" spans="1:12">
      <c r="A8" s="5" t="s">
        <v>1</v>
      </c>
    </row>
    <row r="9" spans="1:12">
      <c r="A9" s="5" t="s">
        <v>0</v>
      </c>
    </row>
    <row r="10" spans="1:12">
      <c r="A10" s="5" t="s">
        <v>10</v>
      </c>
    </row>
    <row r="11" spans="1:12">
      <c r="A11" s="5" t="s">
        <v>2</v>
      </c>
    </row>
    <row r="13" spans="1:12">
      <c r="A13" s="5" t="s">
        <v>343</v>
      </c>
    </row>
    <row r="15" spans="1:12">
      <c r="A15" s="201" t="s">
        <v>3</v>
      </c>
      <c r="B15" s="199" t="s">
        <v>341</v>
      </c>
      <c r="C15" s="199" t="s">
        <v>342</v>
      </c>
    </row>
    <row r="16" spans="1:12">
      <c r="A16" s="201"/>
      <c r="B16" s="200">
        <v>0.5</v>
      </c>
      <c r="C16" s="200">
        <v>0.5</v>
      </c>
    </row>
  </sheetData>
  <customSheetViews>
    <customSheetView guid="{6BCD2DB7-0BB7-41D0-B8BA-460456CA3509}" showPageBreaks="1" fitToPage="1" hiddenColumns="1">
      <selection activeCell="D21" sqref="D21"/>
      <pageMargins left="0.74803149606299213" right="0.74803149606299213" top="0.98425196850393704" bottom="0.98425196850393704" header="0.51181102362204722" footer="0.51181102362204722"/>
      <pageSetup paperSize="9" scale="94" orientation="portrait" r:id="rId1"/>
      <headerFooter alignWithMargins="0"/>
    </customSheetView>
    <customSheetView guid="{243986F1-1826-4733-A641-82940D51AC03}" fitToPage="1" hiddenColumns="1">
      <selection activeCell="D21" sqref="D21"/>
      <pageMargins left="0.74803149606299213" right="0.74803149606299213" top="0.98425196850393704" bottom="0.98425196850393704" header="0.51181102362204722" footer="0.51181102362204722"/>
      <pageSetup paperSize="9" scale="94" orientation="portrait" r:id="rId2"/>
      <headerFooter alignWithMargins="0"/>
    </customSheetView>
    <customSheetView guid="{6573DF28-1AC8-483D-AD4F-50C689AD28B6}" fitToPage="1" hiddenColumns="1" topLeftCell="A19">
      <selection activeCell="J7" sqref="J7"/>
      <pageMargins left="0.74803149606299213" right="0.74803149606299213" top="0.98425196850393704" bottom="0.98425196850393704" header="0.51181102362204722" footer="0.51181102362204722"/>
      <pageSetup paperSize="9" scale="94" orientation="portrait" r:id="rId3"/>
      <headerFooter alignWithMargins="0"/>
    </customSheetView>
    <customSheetView guid="{8FA12DA1-C69C-4971-8BB2-15625A37BED0}" fitToPage="1" hiddenColumns="1">
      <selection activeCell="D19" sqref="D19"/>
      <pageMargins left="0.74803149606299213" right="0.74803149606299213" top="0.98425196850393704" bottom="0.98425196850393704" header="0.51181102362204722" footer="0.51181102362204722"/>
      <pageSetup paperSize="9" scale="94" orientation="portrait" r:id="rId4"/>
      <headerFooter alignWithMargins="0"/>
    </customSheetView>
    <customSheetView guid="{089238C6-523C-4E24-8311-70EB36D1EAC2}" fitToPage="1" hiddenColumns="1">
      <selection activeCell="D19" sqref="D19"/>
      <pageMargins left="0.74803149606299213" right="0.74803149606299213" top="0.98425196850393704" bottom="0.98425196850393704" header="0.51181102362204722" footer="0.51181102362204722"/>
      <pageSetup paperSize="9" scale="94" orientation="portrait" r:id="rId5"/>
      <headerFooter alignWithMargins="0"/>
    </customSheetView>
    <customSheetView guid="{F73319AD-CDCA-486E-A81E-EF6F7DE0C5A8}" fitToPage="1" hiddenColumns="1">
      <selection activeCell="D19" sqref="D19"/>
      <pageMargins left="0.74803149606299213" right="0.74803149606299213" top="0.98425196850393704" bottom="0.98425196850393704" header="0.51181102362204722" footer="0.51181102362204722"/>
      <pageSetup paperSize="9" scale="94" orientation="portrait" r:id="rId6"/>
      <headerFooter alignWithMargins="0"/>
    </customSheetView>
    <customSheetView guid="{0CE78C7C-B3E7-4CC4-82B0-6DC447D4C702}" fitToPage="1" hiddenColumns="1">
      <selection activeCell="D21" sqref="D21"/>
      <pageMargins left="0.74803149606299213" right="0.74803149606299213" top="0.98425196850393704" bottom="0.98425196850393704" header="0.51181102362204722" footer="0.51181102362204722"/>
      <pageSetup paperSize="9" scale="94" orientation="portrait" r:id="rId7"/>
      <headerFooter alignWithMargins="0"/>
    </customSheetView>
  </customSheetViews>
  <mergeCells count="7">
    <mergeCell ref="A15:A16"/>
    <mergeCell ref="A1:A4"/>
    <mergeCell ref="B1:I4"/>
    <mergeCell ref="J1:K1"/>
    <mergeCell ref="J2:K2"/>
    <mergeCell ref="J3:K3"/>
    <mergeCell ref="J4:K4"/>
  </mergeCells>
  <phoneticPr fontId="6" type="noConversion"/>
  <pageMargins left="0.74803149606299213" right="0.74803149606299213" top="0.98425196850393704" bottom="0.98425196850393704" header="0.51181102362204722" footer="0.51181102362204722"/>
  <pageSetup paperSize="9" scale="94" orientation="portrait" r:id="rId8"/>
  <headerFooter alignWithMargins="0"/>
  <drawing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264"/>
  <sheetViews>
    <sheetView showWhiteSpace="0" zoomScale="80" zoomScaleNormal="80" workbookViewId="0">
      <pane xSplit="3" ySplit="4" topLeftCell="L5" activePane="bottomRight" state="frozen"/>
      <selection pane="topRight" activeCell="C1" sqref="C1"/>
      <selection pane="bottomLeft" activeCell="A5" sqref="A5"/>
      <selection pane="bottomRight" activeCell="A5" sqref="A5"/>
    </sheetView>
  </sheetViews>
  <sheetFormatPr defaultColWidth="8.88671875" defaultRowHeight="15.6"/>
  <cols>
    <col min="1" max="1" width="15.5546875" style="12" bestFit="1" customWidth="1"/>
    <col min="2" max="2" width="44.33203125" style="42" customWidth="1"/>
    <col min="3" max="3" width="66.33203125" style="23" customWidth="1"/>
    <col min="4" max="4" width="10.6640625" style="8" bestFit="1" customWidth="1"/>
    <col min="5" max="5" width="8.44140625" style="121" bestFit="1" customWidth="1"/>
    <col min="6" max="6" width="14.44140625" style="121" bestFit="1" customWidth="1"/>
    <col min="7" max="7" width="8.6640625" style="121" bestFit="1" customWidth="1"/>
    <col min="8" max="8" width="10" style="6" bestFit="1" customWidth="1"/>
    <col min="9" max="9" width="13.109375" style="6" customWidth="1"/>
    <col min="10" max="10" width="10" style="6" bestFit="1" customWidth="1"/>
    <col min="11" max="11" width="13.109375" style="6" bestFit="1" customWidth="1"/>
    <col min="12" max="12" width="10" style="6" bestFit="1" customWidth="1"/>
    <col min="13" max="13" width="13.109375" style="6" bestFit="1" customWidth="1"/>
    <col min="14" max="14" width="10" style="6" bestFit="1" customWidth="1"/>
    <col min="15" max="15" width="13.109375" style="6" bestFit="1" customWidth="1"/>
    <col min="16" max="16" width="7.33203125" style="8" bestFit="1" customWidth="1"/>
    <col min="17" max="17" width="10" style="8" bestFit="1" customWidth="1"/>
    <col min="18" max="18" width="10" style="8" customWidth="1"/>
    <col min="19" max="20" width="10" style="8" bestFit="1" customWidth="1"/>
    <col min="21" max="16384" width="8.88671875" style="8"/>
  </cols>
  <sheetData>
    <row r="1" spans="1:20">
      <c r="A1" s="216"/>
      <c r="B1" s="100"/>
      <c r="C1" s="219"/>
      <c r="D1" s="220"/>
      <c r="E1" s="220"/>
      <c r="F1" s="221"/>
      <c r="G1" s="228" t="s">
        <v>5</v>
      </c>
      <c r="H1" s="229"/>
      <c r="I1" s="1"/>
    </row>
    <row r="2" spans="1:20">
      <c r="A2" s="217"/>
      <c r="B2" s="101"/>
      <c r="C2" s="222"/>
      <c r="D2" s="223"/>
      <c r="E2" s="223"/>
      <c r="F2" s="224"/>
      <c r="G2" s="230" t="s">
        <v>6</v>
      </c>
      <c r="H2" s="231"/>
      <c r="I2" s="9"/>
    </row>
    <row r="3" spans="1:20">
      <c r="A3" s="217"/>
      <c r="B3" s="101"/>
      <c r="C3" s="222"/>
      <c r="D3" s="223"/>
      <c r="E3" s="223"/>
      <c r="F3" s="224"/>
      <c r="G3" s="232" t="s">
        <v>7</v>
      </c>
      <c r="H3" s="233"/>
      <c r="I3" s="10"/>
    </row>
    <row r="4" spans="1:20" ht="16.2" thickBot="1">
      <c r="A4" s="218"/>
      <c r="B4" s="102"/>
      <c r="C4" s="225"/>
      <c r="D4" s="226"/>
      <c r="E4" s="226"/>
      <c r="F4" s="227"/>
      <c r="G4" s="234" t="s">
        <v>8</v>
      </c>
      <c r="H4" s="235"/>
      <c r="I4" s="11"/>
    </row>
    <row r="5" spans="1:20">
      <c r="C5" s="42"/>
    </row>
    <row r="6" spans="1:20" s="23" customFormat="1">
      <c r="A6" s="42"/>
      <c r="B6" s="42"/>
      <c r="C6" s="214" t="s">
        <v>340</v>
      </c>
      <c r="D6" s="215"/>
      <c r="E6" s="215"/>
      <c r="F6" s="215"/>
      <c r="G6" s="121"/>
      <c r="H6" s="24"/>
      <c r="I6" s="24"/>
      <c r="J6" s="24"/>
      <c r="K6" s="24"/>
      <c r="L6" s="24"/>
      <c r="M6" s="24"/>
      <c r="N6" s="24"/>
      <c r="O6" s="24"/>
    </row>
    <row r="7" spans="1:20" ht="16.2" thickBot="1"/>
    <row r="8" spans="1:20" s="23" customFormat="1" ht="31.2">
      <c r="A8" s="25" t="s">
        <v>12</v>
      </c>
      <c r="B8" s="25"/>
      <c r="C8" s="109" t="s">
        <v>13</v>
      </c>
      <c r="D8" s="26" t="s">
        <v>14</v>
      </c>
      <c r="E8" s="122" t="s">
        <v>3</v>
      </c>
      <c r="F8" s="122" t="s">
        <v>4</v>
      </c>
      <c r="G8" s="122" t="s">
        <v>15</v>
      </c>
      <c r="H8" s="27" t="s">
        <v>65</v>
      </c>
      <c r="I8" s="27" t="s">
        <v>64</v>
      </c>
      <c r="J8" s="27" t="s">
        <v>63</v>
      </c>
      <c r="K8" s="27" t="s">
        <v>62</v>
      </c>
      <c r="L8" s="27" t="s">
        <v>61</v>
      </c>
      <c r="M8" s="27" t="s">
        <v>60</v>
      </c>
      <c r="N8" s="27" t="s">
        <v>59</v>
      </c>
      <c r="O8" s="27" t="s">
        <v>58</v>
      </c>
      <c r="P8" s="28"/>
      <c r="Q8" s="27" t="s">
        <v>54</v>
      </c>
      <c r="R8" s="27" t="s">
        <v>55</v>
      </c>
      <c r="S8" s="27" t="s">
        <v>56</v>
      </c>
      <c r="T8" s="27" t="s">
        <v>57</v>
      </c>
    </row>
    <row r="9" spans="1:20" s="23" customFormat="1">
      <c r="A9" s="178"/>
      <c r="B9" s="195" t="s">
        <v>336</v>
      </c>
      <c r="C9" s="179"/>
      <c r="D9" s="180"/>
      <c r="E9" s="181"/>
      <c r="F9" s="181"/>
      <c r="G9" s="181"/>
      <c r="H9" s="182"/>
      <c r="I9" s="182"/>
      <c r="J9" s="182"/>
      <c r="K9" s="182"/>
      <c r="L9" s="182"/>
      <c r="M9" s="182"/>
      <c r="N9" s="182"/>
      <c r="O9" s="182"/>
      <c r="P9" s="182"/>
      <c r="Q9" s="182"/>
      <c r="R9" s="182"/>
      <c r="S9" s="182"/>
      <c r="T9" s="182"/>
    </row>
    <row r="10" spans="1:20" s="23" customFormat="1">
      <c r="A10" s="31">
        <v>1</v>
      </c>
      <c r="B10" s="110" t="s">
        <v>235</v>
      </c>
      <c r="C10" s="110" t="s">
        <v>17</v>
      </c>
      <c r="D10" s="29">
        <v>150</v>
      </c>
      <c r="E10" s="123"/>
      <c r="F10" s="123"/>
      <c r="G10" s="139"/>
      <c r="H10" s="32"/>
      <c r="I10" s="33"/>
      <c r="J10" s="32"/>
      <c r="K10" s="33"/>
      <c r="L10" s="32"/>
      <c r="M10" s="33"/>
      <c r="N10" s="33"/>
      <c r="O10" s="33"/>
      <c r="P10" s="30"/>
      <c r="Q10" s="30"/>
      <c r="R10" s="30"/>
      <c r="S10" s="30"/>
      <c r="T10" s="30"/>
    </row>
    <row r="11" spans="1:20" s="23" customFormat="1">
      <c r="A11" s="82"/>
      <c r="B11" s="79" t="s">
        <v>30</v>
      </c>
      <c r="C11" s="74" t="s">
        <v>81</v>
      </c>
      <c r="D11" s="81"/>
      <c r="E11" s="124">
        <v>25</v>
      </c>
      <c r="F11" s="136" t="s">
        <v>80</v>
      </c>
      <c r="G11" s="140" t="s">
        <v>66</v>
      </c>
      <c r="H11" s="85"/>
      <c r="I11" s="84"/>
      <c r="J11" s="85"/>
      <c r="K11" s="84"/>
      <c r="L11" s="85"/>
      <c r="M11" s="84"/>
      <c r="N11" s="84"/>
      <c r="O11" s="84"/>
      <c r="P11" s="30"/>
      <c r="Q11" s="19">
        <f t="shared" ref="Q11" si="0">E11*H11</f>
        <v>0</v>
      </c>
      <c r="R11" s="19">
        <f t="shared" ref="R11" si="1">E11*J11</f>
        <v>0</v>
      </c>
      <c r="S11" s="19">
        <f t="shared" ref="S11" si="2">E11*L11</f>
        <v>0</v>
      </c>
      <c r="T11" s="7">
        <f t="shared" ref="T11" si="3">E11*N11</f>
        <v>0</v>
      </c>
    </row>
    <row r="12" spans="1:20" s="23" customFormat="1" ht="45">
      <c r="A12" s="82"/>
      <c r="B12" s="79" t="s">
        <v>31</v>
      </c>
      <c r="C12" s="75" t="s">
        <v>198</v>
      </c>
      <c r="D12" s="81"/>
      <c r="E12" s="124">
        <v>200</v>
      </c>
      <c r="F12" s="136" t="s">
        <v>80</v>
      </c>
      <c r="G12" s="140" t="s">
        <v>66</v>
      </c>
      <c r="H12" s="85"/>
      <c r="I12" s="84"/>
      <c r="J12" s="85"/>
      <c r="K12" s="84"/>
      <c r="L12" s="85"/>
      <c r="M12" s="84"/>
      <c r="N12" s="84"/>
      <c r="O12" s="84"/>
      <c r="P12" s="30"/>
      <c r="Q12" s="19">
        <f t="shared" ref="Q12:Q51" si="4">E12*H12</f>
        <v>0</v>
      </c>
      <c r="R12" s="19">
        <f t="shared" ref="R12:R51" si="5">E12*J12</f>
        <v>0</v>
      </c>
      <c r="S12" s="19">
        <f t="shared" ref="S12:S51" si="6">E12*L12</f>
        <v>0</v>
      </c>
      <c r="T12" s="7">
        <f t="shared" ref="T12:T51" si="7">E12*N12</f>
        <v>0</v>
      </c>
    </row>
    <row r="13" spans="1:20" s="23" customFormat="1">
      <c r="A13" s="82"/>
      <c r="B13" s="79" t="s">
        <v>32</v>
      </c>
      <c r="C13" s="74" t="s">
        <v>155</v>
      </c>
      <c r="D13" s="81"/>
      <c r="E13" s="124">
        <v>100</v>
      </c>
      <c r="F13" s="136" t="s">
        <v>80</v>
      </c>
      <c r="G13" s="140" t="s">
        <v>66</v>
      </c>
      <c r="H13" s="85"/>
      <c r="I13" s="84"/>
      <c r="J13" s="85"/>
      <c r="K13" s="84"/>
      <c r="L13" s="85"/>
      <c r="M13" s="84"/>
      <c r="N13" s="84"/>
      <c r="O13" s="84"/>
      <c r="P13" s="30"/>
      <c r="Q13" s="19">
        <f t="shared" si="4"/>
        <v>0</v>
      </c>
      <c r="R13" s="19">
        <f t="shared" si="5"/>
        <v>0</v>
      </c>
      <c r="S13" s="19">
        <f t="shared" si="6"/>
        <v>0</v>
      </c>
      <c r="T13" s="7">
        <f t="shared" si="7"/>
        <v>0</v>
      </c>
    </row>
    <row r="14" spans="1:20" s="23" customFormat="1" ht="30">
      <c r="A14" s="82"/>
      <c r="B14" s="79" t="s">
        <v>67</v>
      </c>
      <c r="C14" s="74" t="s">
        <v>238</v>
      </c>
      <c r="D14" s="81"/>
      <c r="E14" s="124">
        <v>100</v>
      </c>
      <c r="F14" s="136" t="s">
        <v>80</v>
      </c>
      <c r="G14" s="140" t="s">
        <v>66</v>
      </c>
      <c r="H14" s="85"/>
      <c r="I14" s="84"/>
      <c r="J14" s="85"/>
      <c r="K14" s="84"/>
      <c r="L14" s="85"/>
      <c r="M14" s="84"/>
      <c r="N14" s="84"/>
      <c r="O14" s="84"/>
      <c r="P14" s="30"/>
      <c r="Q14" s="19">
        <f t="shared" si="4"/>
        <v>0</v>
      </c>
      <c r="R14" s="19">
        <f t="shared" si="5"/>
        <v>0</v>
      </c>
      <c r="S14" s="19">
        <f t="shared" si="6"/>
        <v>0</v>
      </c>
      <c r="T14" s="7">
        <f t="shared" si="7"/>
        <v>0</v>
      </c>
    </row>
    <row r="15" spans="1:20" s="23" customFormat="1">
      <c r="A15" s="82"/>
      <c r="B15" s="79" t="s">
        <v>41</v>
      </c>
      <c r="C15" s="74" t="s">
        <v>68</v>
      </c>
      <c r="D15" s="81"/>
      <c r="E15" s="124">
        <v>100</v>
      </c>
      <c r="F15" s="136" t="s">
        <v>80</v>
      </c>
      <c r="G15" s="140" t="s">
        <v>66</v>
      </c>
      <c r="H15" s="85"/>
      <c r="I15" s="84"/>
      <c r="J15" s="85"/>
      <c r="K15" s="84"/>
      <c r="L15" s="85"/>
      <c r="M15" s="84"/>
      <c r="N15" s="84"/>
      <c r="O15" s="84"/>
      <c r="P15" s="30"/>
      <c r="Q15" s="19">
        <f t="shared" si="4"/>
        <v>0</v>
      </c>
      <c r="R15" s="19">
        <f t="shared" si="5"/>
        <v>0</v>
      </c>
      <c r="S15" s="19">
        <f t="shared" si="6"/>
        <v>0</v>
      </c>
      <c r="T15" s="7">
        <f t="shared" si="7"/>
        <v>0</v>
      </c>
    </row>
    <row r="16" spans="1:20" s="23" customFormat="1">
      <c r="A16" s="82"/>
      <c r="B16" s="79" t="s">
        <v>69</v>
      </c>
      <c r="C16" s="74" t="s">
        <v>131</v>
      </c>
      <c r="D16" s="81"/>
      <c r="E16" s="124">
        <v>50</v>
      </c>
      <c r="F16" s="136" t="s">
        <v>80</v>
      </c>
      <c r="G16" s="140" t="s">
        <v>66</v>
      </c>
      <c r="I16" s="84"/>
      <c r="J16" s="85"/>
      <c r="K16" s="84"/>
      <c r="L16" s="85"/>
      <c r="M16" s="84"/>
      <c r="N16" s="84"/>
      <c r="O16" s="84"/>
      <c r="P16" s="30"/>
      <c r="Q16" s="19">
        <f t="shared" si="4"/>
        <v>0</v>
      </c>
      <c r="R16" s="19">
        <f t="shared" si="5"/>
        <v>0</v>
      </c>
      <c r="S16" s="19">
        <f t="shared" si="6"/>
        <v>0</v>
      </c>
      <c r="T16" s="7">
        <f t="shared" si="7"/>
        <v>0</v>
      </c>
    </row>
    <row r="17" spans="1:20" s="23" customFormat="1">
      <c r="A17" s="82"/>
      <c r="B17" s="79" t="s">
        <v>33</v>
      </c>
      <c r="C17" s="75" t="s">
        <v>232</v>
      </c>
      <c r="D17" s="81"/>
      <c r="E17" s="124">
        <v>50</v>
      </c>
      <c r="F17" s="136" t="s">
        <v>80</v>
      </c>
      <c r="G17" s="140" t="s">
        <v>66</v>
      </c>
      <c r="H17" s="85"/>
      <c r="I17" s="84"/>
      <c r="J17" s="85"/>
      <c r="K17" s="84"/>
      <c r="L17" s="85"/>
      <c r="M17" s="84"/>
      <c r="N17" s="84"/>
      <c r="O17" s="84"/>
      <c r="P17" s="30"/>
      <c r="Q17" s="19">
        <f t="shared" si="4"/>
        <v>0</v>
      </c>
      <c r="R17" s="19">
        <f t="shared" si="5"/>
        <v>0</v>
      </c>
      <c r="S17" s="19">
        <f t="shared" si="6"/>
        <v>0</v>
      </c>
      <c r="T17" s="7">
        <f t="shared" si="7"/>
        <v>0</v>
      </c>
    </row>
    <row r="18" spans="1:20" s="23" customFormat="1">
      <c r="A18" s="82"/>
      <c r="B18" s="78" t="s">
        <v>39</v>
      </c>
      <c r="C18" s="74" t="s">
        <v>82</v>
      </c>
      <c r="D18" s="81"/>
      <c r="E18" s="124">
        <v>50</v>
      </c>
      <c r="F18" s="136" t="s">
        <v>80</v>
      </c>
      <c r="G18" s="140"/>
      <c r="H18" s="85"/>
      <c r="I18" s="84"/>
      <c r="J18" s="85"/>
      <c r="K18" s="84"/>
      <c r="L18" s="85"/>
      <c r="M18" s="84"/>
      <c r="N18" s="84"/>
      <c r="O18" s="84"/>
      <c r="P18" s="30"/>
      <c r="Q18" s="19">
        <f t="shared" si="4"/>
        <v>0</v>
      </c>
      <c r="R18" s="19">
        <f t="shared" si="5"/>
        <v>0</v>
      </c>
      <c r="S18" s="19">
        <f t="shared" si="6"/>
        <v>0</v>
      </c>
      <c r="T18" s="7">
        <f t="shared" si="7"/>
        <v>0</v>
      </c>
    </row>
    <row r="19" spans="1:20" s="23" customFormat="1">
      <c r="A19" s="82"/>
      <c r="B19" s="79" t="s">
        <v>70</v>
      </c>
      <c r="C19" s="74" t="s">
        <v>71</v>
      </c>
      <c r="D19" s="81"/>
      <c r="E19" s="124">
        <v>100</v>
      </c>
      <c r="F19" s="136" t="s">
        <v>80</v>
      </c>
      <c r="G19" s="140" t="s">
        <v>66</v>
      </c>
      <c r="H19" s="85"/>
      <c r="I19" s="84"/>
      <c r="J19" s="85"/>
      <c r="K19" s="84"/>
      <c r="L19" s="85"/>
      <c r="M19" s="84"/>
      <c r="N19" s="84"/>
      <c r="O19" s="84"/>
      <c r="P19" s="30"/>
      <c r="Q19" s="19">
        <f t="shared" si="4"/>
        <v>0</v>
      </c>
      <c r="R19" s="19">
        <f t="shared" si="5"/>
        <v>0</v>
      </c>
      <c r="S19" s="19">
        <f t="shared" si="6"/>
        <v>0</v>
      </c>
      <c r="T19" s="7">
        <f t="shared" si="7"/>
        <v>0</v>
      </c>
    </row>
    <row r="20" spans="1:20" s="23" customFormat="1">
      <c r="A20" s="105"/>
      <c r="B20" s="163" t="s">
        <v>35</v>
      </c>
      <c r="C20" s="75" t="s">
        <v>42</v>
      </c>
      <c r="D20" s="81"/>
      <c r="E20" s="124">
        <v>50</v>
      </c>
      <c r="F20" s="136" t="s">
        <v>80</v>
      </c>
      <c r="G20" s="140" t="s">
        <v>66</v>
      </c>
      <c r="H20" s="164"/>
      <c r="I20" s="165"/>
      <c r="J20" s="164"/>
      <c r="K20" s="165"/>
      <c r="L20" s="164"/>
      <c r="M20" s="165"/>
      <c r="N20" s="165"/>
      <c r="O20" s="165"/>
      <c r="P20" s="166"/>
      <c r="Q20" s="19">
        <f t="shared" si="4"/>
        <v>0</v>
      </c>
      <c r="R20" s="19">
        <f t="shared" si="5"/>
        <v>0</v>
      </c>
      <c r="S20" s="19">
        <f t="shared" si="6"/>
        <v>0</v>
      </c>
      <c r="T20" s="7">
        <f t="shared" si="7"/>
        <v>0</v>
      </c>
    </row>
    <row r="21" spans="1:20" s="23" customFormat="1">
      <c r="A21" s="82"/>
      <c r="B21" s="79" t="s">
        <v>34</v>
      </c>
      <c r="C21" s="74" t="s">
        <v>197</v>
      </c>
      <c r="D21" s="81"/>
      <c r="E21" s="124">
        <v>25</v>
      </c>
      <c r="F21" s="136" t="s">
        <v>80</v>
      </c>
      <c r="G21" s="140" t="s">
        <v>66</v>
      </c>
      <c r="H21" s="85"/>
      <c r="I21" s="84"/>
      <c r="J21" s="85"/>
      <c r="K21" s="84"/>
      <c r="L21" s="85"/>
      <c r="M21" s="84"/>
      <c r="N21" s="84"/>
      <c r="O21" s="84"/>
      <c r="P21" s="30"/>
      <c r="Q21" s="19">
        <f t="shared" si="4"/>
        <v>0</v>
      </c>
      <c r="R21" s="19">
        <f t="shared" si="5"/>
        <v>0</v>
      </c>
      <c r="S21" s="19">
        <f t="shared" si="6"/>
        <v>0</v>
      </c>
      <c r="T21" s="7">
        <f t="shared" si="7"/>
        <v>0</v>
      </c>
    </row>
    <row r="22" spans="1:20" s="23" customFormat="1">
      <c r="A22" s="82"/>
      <c r="B22" s="79"/>
      <c r="C22" s="74" t="s">
        <v>72</v>
      </c>
      <c r="D22" s="81"/>
      <c r="E22" s="124">
        <v>25</v>
      </c>
      <c r="F22" s="136" t="s">
        <v>80</v>
      </c>
      <c r="G22" s="140" t="s">
        <v>66</v>
      </c>
      <c r="H22" s="85"/>
      <c r="I22" s="84"/>
      <c r="J22" s="85"/>
      <c r="K22" s="84"/>
      <c r="L22" s="85"/>
      <c r="M22" s="84"/>
      <c r="N22" s="84"/>
      <c r="O22" s="84"/>
      <c r="P22" s="30"/>
      <c r="Q22" s="19">
        <f t="shared" si="4"/>
        <v>0</v>
      </c>
      <c r="R22" s="19">
        <f t="shared" si="5"/>
        <v>0</v>
      </c>
      <c r="S22" s="19">
        <f t="shared" si="6"/>
        <v>0</v>
      </c>
      <c r="T22" s="7">
        <f t="shared" si="7"/>
        <v>0</v>
      </c>
    </row>
    <row r="23" spans="1:20" s="23" customFormat="1">
      <c r="A23" s="82"/>
      <c r="B23" s="79"/>
      <c r="C23" s="74" t="s">
        <v>73</v>
      </c>
      <c r="D23" s="81"/>
      <c r="E23" s="124">
        <v>100</v>
      </c>
      <c r="F23" s="136" t="s">
        <v>80</v>
      </c>
      <c r="G23" s="140" t="s">
        <v>66</v>
      </c>
      <c r="H23" s="85"/>
      <c r="I23" s="84"/>
      <c r="J23" s="85"/>
      <c r="K23" s="84"/>
      <c r="L23" s="85"/>
      <c r="M23" s="84"/>
      <c r="N23" s="84"/>
      <c r="O23" s="84"/>
      <c r="P23" s="30"/>
      <c r="Q23" s="19">
        <f t="shared" si="4"/>
        <v>0</v>
      </c>
      <c r="R23" s="19">
        <f t="shared" si="5"/>
        <v>0</v>
      </c>
      <c r="S23" s="19">
        <f t="shared" si="6"/>
        <v>0</v>
      </c>
      <c r="T23" s="7">
        <f t="shared" si="7"/>
        <v>0</v>
      </c>
    </row>
    <row r="24" spans="1:20" s="23" customFormat="1">
      <c r="A24" s="82"/>
      <c r="B24" s="79"/>
      <c r="C24" s="74" t="s">
        <v>74</v>
      </c>
      <c r="D24" s="81"/>
      <c r="E24" s="124">
        <v>50</v>
      </c>
      <c r="F24" s="136" t="s">
        <v>80</v>
      </c>
      <c r="G24" s="140"/>
      <c r="H24" s="85"/>
      <c r="I24" s="84"/>
      <c r="J24" s="85"/>
      <c r="K24" s="84"/>
      <c r="L24" s="85"/>
      <c r="M24" s="84"/>
      <c r="N24" s="84"/>
      <c r="O24" s="84"/>
      <c r="P24" s="30"/>
      <c r="Q24" s="19">
        <f t="shared" si="4"/>
        <v>0</v>
      </c>
      <c r="R24" s="19">
        <f t="shared" si="5"/>
        <v>0</v>
      </c>
      <c r="S24" s="19">
        <f t="shared" si="6"/>
        <v>0</v>
      </c>
      <c r="T24" s="7">
        <f t="shared" si="7"/>
        <v>0</v>
      </c>
    </row>
    <row r="25" spans="1:20" s="23" customFormat="1">
      <c r="A25" s="82"/>
      <c r="B25" s="79"/>
      <c r="C25" s="74" t="s">
        <v>203</v>
      </c>
      <c r="D25" s="81"/>
      <c r="E25" s="124">
        <v>200</v>
      </c>
      <c r="F25" s="136" t="s">
        <v>80</v>
      </c>
      <c r="G25" s="140"/>
      <c r="H25" s="85"/>
      <c r="I25" s="84"/>
      <c r="J25" s="85"/>
      <c r="K25" s="84"/>
      <c r="L25" s="85"/>
      <c r="M25" s="84"/>
      <c r="N25" s="84"/>
      <c r="O25" s="84"/>
      <c r="P25" s="30"/>
      <c r="Q25" s="19"/>
      <c r="R25" s="19"/>
      <c r="S25" s="19"/>
      <c r="T25" s="7"/>
    </row>
    <row r="26" spans="1:20" s="23" customFormat="1" ht="45">
      <c r="A26" s="105"/>
      <c r="B26" s="163" t="s">
        <v>75</v>
      </c>
      <c r="C26" s="75" t="s">
        <v>215</v>
      </c>
      <c r="D26" s="81"/>
      <c r="E26" s="124">
        <v>50</v>
      </c>
      <c r="F26" s="136" t="s">
        <v>80</v>
      </c>
      <c r="G26" s="140" t="s">
        <v>66</v>
      </c>
      <c r="H26" s="164"/>
      <c r="I26" s="165"/>
      <c r="J26" s="164"/>
      <c r="K26" s="165"/>
      <c r="L26" s="164"/>
      <c r="M26" s="165"/>
      <c r="N26" s="165"/>
      <c r="O26" s="165"/>
      <c r="P26" s="166"/>
      <c r="Q26" s="19">
        <f t="shared" si="4"/>
        <v>0</v>
      </c>
      <c r="R26" s="19">
        <f t="shared" si="5"/>
        <v>0</v>
      </c>
      <c r="S26" s="19">
        <f t="shared" si="6"/>
        <v>0</v>
      </c>
      <c r="T26" s="7">
        <f t="shared" si="7"/>
        <v>0</v>
      </c>
    </row>
    <row r="27" spans="1:20" s="23" customFormat="1" ht="30">
      <c r="A27" s="82"/>
      <c r="B27" s="79" t="s">
        <v>36</v>
      </c>
      <c r="C27" s="74" t="s">
        <v>201</v>
      </c>
      <c r="D27" s="81"/>
      <c r="E27" s="124">
        <v>100</v>
      </c>
      <c r="F27" s="136" t="s">
        <v>80</v>
      </c>
      <c r="G27" s="140" t="s">
        <v>66</v>
      </c>
      <c r="H27" s="85"/>
      <c r="I27" s="84"/>
      <c r="J27" s="85"/>
      <c r="K27" s="84"/>
      <c r="L27" s="85"/>
      <c r="M27" s="84"/>
      <c r="N27" s="84"/>
      <c r="O27" s="84"/>
      <c r="P27" s="30"/>
      <c r="Q27" s="19">
        <f t="shared" si="4"/>
        <v>0</v>
      </c>
      <c r="R27" s="19">
        <f t="shared" si="5"/>
        <v>0</v>
      </c>
      <c r="S27" s="19">
        <f t="shared" si="6"/>
        <v>0</v>
      </c>
      <c r="T27" s="7">
        <f t="shared" si="7"/>
        <v>0</v>
      </c>
    </row>
    <row r="28" spans="1:20" s="23" customFormat="1" ht="30">
      <c r="A28" s="82"/>
      <c r="B28" s="79"/>
      <c r="C28" s="74" t="s">
        <v>204</v>
      </c>
      <c r="D28" s="81"/>
      <c r="E28" s="124">
        <v>100</v>
      </c>
      <c r="F28" s="136" t="s">
        <v>80</v>
      </c>
      <c r="G28" s="140"/>
      <c r="H28" s="85"/>
      <c r="I28" s="84"/>
      <c r="J28" s="85"/>
      <c r="K28" s="84"/>
      <c r="L28" s="85"/>
      <c r="M28" s="84"/>
      <c r="N28" s="84"/>
      <c r="O28" s="84"/>
      <c r="P28" s="30"/>
      <c r="Q28" s="19"/>
      <c r="R28" s="19"/>
      <c r="S28" s="19"/>
      <c r="T28" s="7"/>
    </row>
    <row r="29" spans="1:20" s="23" customFormat="1" ht="30">
      <c r="A29" s="82"/>
      <c r="B29" s="79" t="s">
        <v>43</v>
      </c>
      <c r="C29" s="74" t="s">
        <v>132</v>
      </c>
      <c r="D29" s="81"/>
      <c r="E29" s="124">
        <v>25</v>
      </c>
      <c r="F29" s="136" t="s">
        <v>80</v>
      </c>
      <c r="G29" s="140" t="s">
        <v>66</v>
      </c>
      <c r="H29" s="85"/>
      <c r="I29" s="84"/>
      <c r="J29" s="85"/>
      <c r="K29" s="84"/>
      <c r="L29" s="85"/>
      <c r="M29" s="84"/>
      <c r="N29" s="84"/>
      <c r="O29" s="84"/>
      <c r="P29" s="30"/>
      <c r="Q29" s="19">
        <f t="shared" si="4"/>
        <v>0</v>
      </c>
      <c r="R29" s="19">
        <f t="shared" si="5"/>
        <v>0</v>
      </c>
      <c r="S29" s="19">
        <f t="shared" si="6"/>
        <v>0</v>
      </c>
      <c r="T29" s="7">
        <f t="shared" si="7"/>
        <v>0</v>
      </c>
    </row>
    <row r="30" spans="1:20" s="23" customFormat="1" ht="60">
      <c r="A30" s="82"/>
      <c r="B30" s="79" t="s">
        <v>37</v>
      </c>
      <c r="C30" s="74" t="s">
        <v>130</v>
      </c>
      <c r="D30" s="81"/>
      <c r="E30" s="124">
        <v>75</v>
      </c>
      <c r="F30" s="136" t="s">
        <v>80</v>
      </c>
      <c r="G30" s="140" t="s">
        <v>66</v>
      </c>
      <c r="H30" s="85"/>
      <c r="I30" s="84"/>
      <c r="J30" s="85"/>
      <c r="K30" s="84"/>
      <c r="L30" s="85"/>
      <c r="M30" s="84"/>
      <c r="N30" s="84"/>
      <c r="O30" s="84"/>
      <c r="P30" s="30"/>
      <c r="Q30" s="19">
        <f t="shared" si="4"/>
        <v>0</v>
      </c>
      <c r="R30" s="19">
        <f t="shared" si="5"/>
        <v>0</v>
      </c>
      <c r="S30" s="19">
        <f t="shared" si="6"/>
        <v>0</v>
      </c>
      <c r="T30" s="7">
        <f t="shared" si="7"/>
        <v>0</v>
      </c>
    </row>
    <row r="31" spans="1:20" s="23" customFormat="1">
      <c r="A31" s="82"/>
      <c r="B31" s="79"/>
      <c r="C31" s="74" t="s">
        <v>83</v>
      </c>
      <c r="D31" s="81"/>
      <c r="E31" s="124">
        <v>25</v>
      </c>
      <c r="F31" s="136" t="s">
        <v>80</v>
      </c>
      <c r="G31" s="140"/>
      <c r="H31" s="85"/>
      <c r="I31" s="84"/>
      <c r="J31" s="85"/>
      <c r="K31" s="84"/>
      <c r="L31" s="85"/>
      <c r="M31" s="84"/>
      <c r="N31" s="84"/>
      <c r="O31" s="84"/>
      <c r="P31" s="30"/>
      <c r="Q31" s="19">
        <f t="shared" si="4"/>
        <v>0</v>
      </c>
      <c r="R31" s="19">
        <f t="shared" si="5"/>
        <v>0</v>
      </c>
      <c r="S31" s="19">
        <f t="shared" si="6"/>
        <v>0</v>
      </c>
      <c r="T31" s="7">
        <f t="shared" si="7"/>
        <v>0</v>
      </c>
    </row>
    <row r="32" spans="1:20" s="23" customFormat="1">
      <c r="A32" s="82"/>
      <c r="B32" s="79" t="s">
        <v>44</v>
      </c>
      <c r="C32" s="74" t="s">
        <v>84</v>
      </c>
      <c r="D32" s="81"/>
      <c r="E32" s="124">
        <v>25</v>
      </c>
      <c r="F32" s="136" t="s">
        <v>80</v>
      </c>
      <c r="G32" s="140" t="s">
        <v>66</v>
      </c>
      <c r="H32" s="85"/>
      <c r="I32" s="84"/>
      <c r="J32" s="85"/>
      <c r="K32" s="84"/>
      <c r="L32" s="85"/>
      <c r="M32" s="84"/>
      <c r="N32" s="84"/>
      <c r="O32" s="84"/>
      <c r="P32" s="30"/>
      <c r="Q32" s="19">
        <f t="shared" si="4"/>
        <v>0</v>
      </c>
      <c r="R32" s="19">
        <f t="shared" si="5"/>
        <v>0</v>
      </c>
      <c r="S32" s="19">
        <f t="shared" si="6"/>
        <v>0</v>
      </c>
      <c r="T32" s="7">
        <f t="shared" si="7"/>
        <v>0</v>
      </c>
    </row>
    <row r="33" spans="1:20" s="23" customFormat="1">
      <c r="A33" s="82"/>
      <c r="B33" s="103"/>
      <c r="C33" s="74" t="s">
        <v>85</v>
      </c>
      <c r="D33" s="81"/>
      <c r="E33" s="124">
        <v>25</v>
      </c>
      <c r="F33" s="136" t="s">
        <v>80</v>
      </c>
      <c r="G33" s="140" t="s">
        <v>66</v>
      </c>
      <c r="H33" s="85"/>
      <c r="I33" s="84"/>
      <c r="J33" s="85"/>
      <c r="K33" s="84"/>
      <c r="L33" s="85"/>
      <c r="M33" s="84"/>
      <c r="N33" s="84"/>
      <c r="O33" s="84"/>
      <c r="P33" s="30"/>
      <c r="Q33" s="19">
        <f t="shared" si="4"/>
        <v>0</v>
      </c>
      <c r="R33" s="19">
        <f t="shared" si="5"/>
        <v>0</v>
      </c>
      <c r="S33" s="19">
        <f t="shared" si="6"/>
        <v>0</v>
      </c>
      <c r="T33" s="7">
        <f t="shared" si="7"/>
        <v>0</v>
      </c>
    </row>
    <row r="34" spans="1:20" s="23" customFormat="1">
      <c r="A34" s="82"/>
      <c r="B34" s="79" t="s">
        <v>45</v>
      </c>
      <c r="C34" s="74" t="s">
        <v>196</v>
      </c>
      <c r="D34" s="81"/>
      <c r="E34" s="124">
        <v>50</v>
      </c>
      <c r="F34" s="136" t="s">
        <v>80</v>
      </c>
      <c r="G34" s="140" t="s">
        <v>66</v>
      </c>
      <c r="H34" s="85"/>
      <c r="I34" s="84"/>
      <c r="J34" s="85"/>
      <c r="K34" s="84"/>
      <c r="L34" s="85"/>
      <c r="M34" s="84"/>
      <c r="N34" s="84"/>
      <c r="O34" s="84"/>
      <c r="P34" s="30"/>
      <c r="Q34" s="19">
        <f t="shared" si="4"/>
        <v>0</v>
      </c>
      <c r="R34" s="19">
        <f t="shared" si="5"/>
        <v>0</v>
      </c>
      <c r="S34" s="19">
        <f t="shared" si="6"/>
        <v>0</v>
      </c>
      <c r="T34" s="7">
        <f t="shared" si="7"/>
        <v>0</v>
      </c>
    </row>
    <row r="35" spans="1:20" s="23" customFormat="1">
      <c r="A35" s="82"/>
      <c r="B35" s="79"/>
      <c r="C35" s="74" t="s">
        <v>195</v>
      </c>
      <c r="D35" s="81"/>
      <c r="E35" s="124">
        <v>100</v>
      </c>
      <c r="F35" s="136" t="s">
        <v>80</v>
      </c>
      <c r="G35" s="140"/>
      <c r="H35" s="85"/>
      <c r="I35" s="84"/>
      <c r="J35" s="85"/>
      <c r="K35" s="84"/>
      <c r="L35" s="85"/>
      <c r="M35" s="84"/>
      <c r="N35" s="84"/>
      <c r="O35" s="84"/>
      <c r="P35" s="30"/>
      <c r="Q35" s="19">
        <f t="shared" si="4"/>
        <v>0</v>
      </c>
      <c r="R35" s="19">
        <f t="shared" si="5"/>
        <v>0</v>
      </c>
      <c r="S35" s="19">
        <f t="shared" si="6"/>
        <v>0</v>
      </c>
      <c r="T35" s="7">
        <f t="shared" si="7"/>
        <v>0</v>
      </c>
    </row>
    <row r="36" spans="1:20" s="23" customFormat="1" ht="45">
      <c r="A36" s="82"/>
      <c r="B36" s="79"/>
      <c r="C36" s="74" t="s">
        <v>202</v>
      </c>
      <c r="D36" s="81"/>
      <c r="E36" s="124">
        <v>200</v>
      </c>
      <c r="F36" s="136" t="s">
        <v>80</v>
      </c>
      <c r="G36" s="140"/>
      <c r="H36" s="85"/>
      <c r="I36" s="84"/>
      <c r="J36" s="85"/>
      <c r="K36" s="84"/>
      <c r="L36" s="85"/>
      <c r="M36" s="84"/>
      <c r="N36" s="84"/>
      <c r="O36" s="84"/>
      <c r="P36" s="30"/>
      <c r="Q36" s="19">
        <f t="shared" si="4"/>
        <v>0</v>
      </c>
      <c r="R36" s="19">
        <f t="shared" si="5"/>
        <v>0</v>
      </c>
      <c r="S36" s="19">
        <f t="shared" si="6"/>
        <v>0</v>
      </c>
      <c r="T36" s="7">
        <f t="shared" si="7"/>
        <v>0</v>
      </c>
    </row>
    <row r="37" spans="1:20" s="23" customFormat="1">
      <c r="A37" s="82"/>
      <c r="B37" s="79" t="s">
        <v>38</v>
      </c>
      <c r="C37" s="74" t="s">
        <v>193</v>
      </c>
      <c r="D37" s="81"/>
      <c r="E37" s="124">
        <v>50</v>
      </c>
      <c r="F37" s="136" t="s">
        <v>80</v>
      </c>
      <c r="G37" s="141" t="s">
        <v>66</v>
      </c>
      <c r="H37" s="85"/>
      <c r="I37" s="84"/>
      <c r="J37" s="85"/>
      <c r="K37" s="84"/>
      <c r="L37" s="85"/>
      <c r="M37" s="84"/>
      <c r="N37" s="84"/>
      <c r="O37" s="84"/>
      <c r="P37" s="30"/>
      <c r="Q37" s="19">
        <f t="shared" si="4"/>
        <v>0</v>
      </c>
      <c r="R37" s="19">
        <f t="shared" si="5"/>
        <v>0</v>
      </c>
      <c r="S37" s="19">
        <f t="shared" si="6"/>
        <v>0</v>
      </c>
      <c r="T37" s="7">
        <f t="shared" si="7"/>
        <v>0</v>
      </c>
    </row>
    <row r="38" spans="1:20" s="23" customFormat="1">
      <c r="A38" s="82"/>
      <c r="B38" s="79"/>
      <c r="C38" s="74" t="s">
        <v>194</v>
      </c>
      <c r="D38" s="81"/>
      <c r="E38" s="124">
        <v>25</v>
      </c>
      <c r="F38" s="136" t="s">
        <v>80</v>
      </c>
      <c r="G38" s="140" t="s">
        <v>66</v>
      </c>
      <c r="H38" s="85"/>
      <c r="I38" s="84"/>
      <c r="J38" s="85"/>
      <c r="K38" s="84"/>
      <c r="L38" s="85"/>
      <c r="M38" s="84"/>
      <c r="N38" s="84"/>
      <c r="O38" s="84"/>
      <c r="P38" s="30"/>
      <c r="Q38" s="19">
        <f t="shared" si="4"/>
        <v>0</v>
      </c>
      <c r="R38" s="19">
        <f t="shared" si="5"/>
        <v>0</v>
      </c>
      <c r="S38" s="19">
        <f t="shared" si="6"/>
        <v>0</v>
      </c>
      <c r="T38" s="7">
        <f t="shared" si="7"/>
        <v>0</v>
      </c>
    </row>
    <row r="39" spans="1:20" s="23" customFormat="1" ht="45">
      <c r="A39" s="82"/>
      <c r="B39" s="79" t="s">
        <v>199</v>
      </c>
      <c r="C39" s="74" t="s">
        <v>200</v>
      </c>
      <c r="D39" s="81"/>
      <c r="E39" s="124">
        <v>200</v>
      </c>
      <c r="F39" s="136" t="s">
        <v>80</v>
      </c>
      <c r="G39" s="140"/>
      <c r="H39" s="85"/>
      <c r="I39" s="84"/>
      <c r="J39" s="85"/>
      <c r="K39" s="84"/>
      <c r="L39" s="85"/>
      <c r="M39" s="84"/>
      <c r="N39" s="84"/>
      <c r="O39" s="84"/>
      <c r="P39" s="30"/>
      <c r="Q39" s="19">
        <f t="shared" si="4"/>
        <v>0</v>
      </c>
      <c r="R39" s="19">
        <f t="shared" si="5"/>
        <v>0</v>
      </c>
      <c r="S39" s="19">
        <f t="shared" si="6"/>
        <v>0</v>
      </c>
      <c r="T39" s="7">
        <f t="shared" si="7"/>
        <v>0</v>
      </c>
    </row>
    <row r="40" spans="1:20" s="23" customFormat="1">
      <c r="A40" s="82"/>
      <c r="B40" s="79" t="s">
        <v>46</v>
      </c>
      <c r="C40" s="74" t="s">
        <v>76</v>
      </c>
      <c r="D40" s="81"/>
      <c r="E40" s="124">
        <v>25</v>
      </c>
      <c r="F40" s="136" t="s">
        <v>80</v>
      </c>
      <c r="G40" s="140" t="s">
        <v>66</v>
      </c>
      <c r="H40" s="85"/>
      <c r="I40" s="84"/>
      <c r="J40" s="85"/>
      <c r="K40" s="84"/>
      <c r="L40" s="85"/>
      <c r="M40" s="84"/>
      <c r="N40" s="84"/>
      <c r="O40" s="84"/>
      <c r="P40" s="30"/>
      <c r="Q40" s="19">
        <f t="shared" si="4"/>
        <v>0</v>
      </c>
      <c r="R40" s="19">
        <f t="shared" si="5"/>
        <v>0</v>
      </c>
      <c r="S40" s="19">
        <f t="shared" si="6"/>
        <v>0</v>
      </c>
      <c r="T40" s="7">
        <f t="shared" si="7"/>
        <v>0</v>
      </c>
    </row>
    <row r="41" spans="1:20" s="23" customFormat="1">
      <c r="A41" s="82"/>
      <c r="B41" s="79" t="s">
        <v>77</v>
      </c>
      <c r="C41" s="74" t="s">
        <v>86</v>
      </c>
      <c r="D41" s="81"/>
      <c r="E41" s="124">
        <v>75</v>
      </c>
      <c r="F41" s="136" t="s">
        <v>80</v>
      </c>
      <c r="G41" s="140" t="s">
        <v>66</v>
      </c>
      <c r="H41" s="85"/>
      <c r="I41" s="84"/>
      <c r="J41" s="85"/>
      <c r="K41" s="84"/>
      <c r="L41" s="85"/>
      <c r="M41" s="84"/>
      <c r="N41" s="84"/>
      <c r="O41" s="84"/>
      <c r="P41" s="30"/>
      <c r="Q41" s="19">
        <f t="shared" si="4"/>
        <v>0</v>
      </c>
      <c r="R41" s="19">
        <f t="shared" si="5"/>
        <v>0</v>
      </c>
      <c r="S41" s="19">
        <f t="shared" si="6"/>
        <v>0</v>
      </c>
      <c r="T41" s="7">
        <f t="shared" si="7"/>
        <v>0</v>
      </c>
    </row>
    <row r="42" spans="1:20" s="23" customFormat="1" ht="30">
      <c r="A42" s="82"/>
      <c r="B42" s="104"/>
      <c r="C42" s="74" t="s">
        <v>78</v>
      </c>
      <c r="D42" s="81"/>
      <c r="E42" s="124">
        <v>100</v>
      </c>
      <c r="F42" s="136" t="s">
        <v>80</v>
      </c>
      <c r="G42" s="140" t="s">
        <v>66</v>
      </c>
      <c r="H42" s="85"/>
      <c r="I42" s="84"/>
      <c r="J42" s="85"/>
      <c r="K42" s="84"/>
      <c r="L42" s="85"/>
      <c r="M42" s="84"/>
      <c r="N42" s="84"/>
      <c r="O42" s="84"/>
      <c r="P42" s="30"/>
      <c r="Q42" s="19">
        <f t="shared" si="4"/>
        <v>0</v>
      </c>
      <c r="R42" s="19">
        <f t="shared" si="5"/>
        <v>0</v>
      </c>
      <c r="S42" s="19">
        <f t="shared" si="6"/>
        <v>0</v>
      </c>
      <c r="T42" s="7">
        <f t="shared" si="7"/>
        <v>0</v>
      </c>
    </row>
    <row r="43" spans="1:20" s="23" customFormat="1" ht="60">
      <c r="A43" s="82"/>
      <c r="B43" s="79" t="s">
        <v>3</v>
      </c>
      <c r="C43" s="74" t="s">
        <v>224</v>
      </c>
      <c r="D43" s="81"/>
      <c r="E43" s="124">
        <v>100</v>
      </c>
      <c r="F43" s="136" t="s">
        <v>80</v>
      </c>
      <c r="G43" s="140" t="s">
        <v>66</v>
      </c>
      <c r="H43" s="85"/>
      <c r="I43" s="84"/>
      <c r="J43" s="85"/>
      <c r="K43" s="84"/>
      <c r="L43" s="85"/>
      <c r="M43" s="84"/>
      <c r="N43" s="84"/>
      <c r="O43" s="84"/>
      <c r="P43" s="30"/>
      <c r="Q43" s="19">
        <f t="shared" si="4"/>
        <v>0</v>
      </c>
      <c r="R43" s="19">
        <f t="shared" si="5"/>
        <v>0</v>
      </c>
      <c r="S43" s="19">
        <f t="shared" si="6"/>
        <v>0</v>
      </c>
      <c r="T43" s="7">
        <f t="shared" si="7"/>
        <v>0</v>
      </c>
    </row>
    <row r="44" spans="1:20" s="23" customFormat="1">
      <c r="A44" s="82"/>
      <c r="B44" s="79" t="s">
        <v>79</v>
      </c>
      <c r="C44" s="74" t="s">
        <v>87</v>
      </c>
      <c r="D44" s="81"/>
      <c r="E44" s="124">
        <v>100</v>
      </c>
      <c r="F44" s="136" t="s">
        <v>80</v>
      </c>
      <c r="G44" s="140" t="s">
        <v>66</v>
      </c>
      <c r="H44" s="85"/>
      <c r="I44" s="84"/>
      <c r="J44" s="85"/>
      <c r="K44" s="84"/>
      <c r="L44" s="85"/>
      <c r="M44" s="84"/>
      <c r="N44" s="84"/>
      <c r="O44" s="84"/>
      <c r="P44" s="30"/>
      <c r="Q44" s="19">
        <f t="shared" si="4"/>
        <v>0</v>
      </c>
      <c r="R44" s="19">
        <f t="shared" si="5"/>
        <v>0</v>
      </c>
      <c r="S44" s="19">
        <f t="shared" si="6"/>
        <v>0</v>
      </c>
      <c r="T44" s="7">
        <f t="shared" si="7"/>
        <v>0</v>
      </c>
    </row>
    <row r="45" spans="1:20" s="23" customFormat="1">
      <c r="A45" s="82"/>
      <c r="B45" s="79" t="s">
        <v>92</v>
      </c>
      <c r="C45" s="76"/>
      <c r="D45" s="81"/>
      <c r="E45" s="124">
        <v>25</v>
      </c>
      <c r="F45" s="136" t="s">
        <v>80</v>
      </c>
      <c r="G45" s="140" t="s">
        <v>66</v>
      </c>
      <c r="H45" s="85"/>
      <c r="I45" s="84"/>
      <c r="J45" s="85"/>
      <c r="K45" s="84"/>
      <c r="L45" s="85"/>
      <c r="M45" s="84"/>
      <c r="N45" s="84"/>
      <c r="O45" s="84"/>
      <c r="P45" s="30"/>
      <c r="Q45" s="19">
        <f t="shared" si="4"/>
        <v>0</v>
      </c>
      <c r="R45" s="19">
        <f t="shared" si="5"/>
        <v>0</v>
      </c>
      <c r="S45" s="19">
        <f t="shared" si="6"/>
        <v>0</v>
      </c>
      <c r="T45" s="7">
        <f t="shared" si="7"/>
        <v>0</v>
      </c>
    </row>
    <row r="46" spans="1:20" s="23" customFormat="1">
      <c r="A46" s="82"/>
      <c r="B46" s="79" t="s">
        <v>47</v>
      </c>
      <c r="C46" s="76" t="s">
        <v>88</v>
      </c>
      <c r="D46" s="81"/>
      <c r="E46" s="124">
        <v>75</v>
      </c>
      <c r="F46" s="136" t="s">
        <v>80</v>
      </c>
      <c r="G46" s="140"/>
      <c r="H46" s="85"/>
      <c r="I46" s="84"/>
      <c r="J46" s="85"/>
      <c r="K46" s="84"/>
      <c r="L46" s="85"/>
      <c r="M46" s="84"/>
      <c r="N46" s="84"/>
      <c r="O46" s="84"/>
      <c r="P46" s="30"/>
      <c r="Q46" s="19">
        <f t="shared" si="4"/>
        <v>0</v>
      </c>
      <c r="R46" s="19">
        <f t="shared" si="5"/>
        <v>0</v>
      </c>
      <c r="S46" s="19">
        <f t="shared" si="6"/>
        <v>0</v>
      </c>
      <c r="T46" s="7">
        <f t="shared" si="7"/>
        <v>0</v>
      </c>
    </row>
    <row r="47" spans="1:20" s="23" customFormat="1" ht="90">
      <c r="A47" s="82"/>
      <c r="B47" s="79" t="s">
        <v>40</v>
      </c>
      <c r="C47" s="74" t="s">
        <v>230</v>
      </c>
      <c r="D47" s="81"/>
      <c r="E47" s="124">
        <v>75</v>
      </c>
      <c r="F47" s="136" t="s">
        <v>80</v>
      </c>
      <c r="G47" s="140" t="s">
        <v>66</v>
      </c>
      <c r="H47" s="85"/>
      <c r="I47" s="84"/>
      <c r="J47" s="85"/>
      <c r="K47" s="84"/>
      <c r="L47" s="85"/>
      <c r="M47" s="84"/>
      <c r="N47" s="84"/>
      <c r="O47" s="84"/>
      <c r="P47" s="30"/>
      <c r="Q47" s="19">
        <f t="shared" si="4"/>
        <v>0</v>
      </c>
      <c r="R47" s="19">
        <f t="shared" si="5"/>
        <v>0</v>
      </c>
      <c r="S47" s="19">
        <f t="shared" si="6"/>
        <v>0</v>
      </c>
      <c r="T47" s="7">
        <f t="shared" si="7"/>
        <v>0</v>
      </c>
    </row>
    <row r="48" spans="1:20" s="40" customFormat="1" ht="30">
      <c r="A48" s="39"/>
      <c r="B48" s="78" t="s">
        <v>144</v>
      </c>
      <c r="C48" s="75" t="s">
        <v>225</v>
      </c>
      <c r="D48" s="94"/>
      <c r="E48" s="125">
        <v>100</v>
      </c>
      <c r="F48" s="136" t="s">
        <v>80</v>
      </c>
      <c r="G48" s="140" t="s">
        <v>16</v>
      </c>
      <c r="H48" s="46"/>
      <c r="I48" s="45"/>
      <c r="J48" s="46"/>
      <c r="K48" s="45"/>
      <c r="L48" s="46"/>
      <c r="M48" s="45"/>
      <c r="N48" s="46"/>
      <c r="O48" s="45"/>
      <c r="P48" s="41"/>
      <c r="Q48" s="19">
        <f>E48*H48</f>
        <v>0</v>
      </c>
      <c r="R48" s="19">
        <f>E48*J48</f>
        <v>0</v>
      </c>
      <c r="S48" s="19">
        <f t="shared" ref="S48" si="8">E48*L48</f>
        <v>0</v>
      </c>
      <c r="T48" s="7">
        <f>E48*N48</f>
        <v>0</v>
      </c>
    </row>
    <row r="49" spans="1:20" s="23" customFormat="1" ht="30">
      <c r="A49" s="82"/>
      <c r="B49" s="80" t="s">
        <v>48</v>
      </c>
      <c r="C49" s="72" t="s">
        <v>164</v>
      </c>
      <c r="D49" s="81"/>
      <c r="E49" s="124">
        <v>50</v>
      </c>
      <c r="F49" s="136" t="s">
        <v>80</v>
      </c>
      <c r="G49" s="140" t="s">
        <v>66</v>
      </c>
      <c r="H49" s="85"/>
      <c r="I49" s="84"/>
      <c r="J49" s="85"/>
      <c r="K49" s="84"/>
      <c r="L49" s="85"/>
      <c r="M49" s="84"/>
      <c r="N49" s="84"/>
      <c r="O49" s="84"/>
      <c r="P49" s="30"/>
      <c r="Q49" s="19">
        <f t="shared" si="4"/>
        <v>0</v>
      </c>
      <c r="R49" s="19">
        <f t="shared" si="5"/>
        <v>0</v>
      </c>
      <c r="S49" s="19">
        <f t="shared" si="6"/>
        <v>0</v>
      </c>
      <c r="T49" s="7">
        <f t="shared" si="7"/>
        <v>0</v>
      </c>
    </row>
    <row r="50" spans="1:20" s="23" customFormat="1" ht="135">
      <c r="A50" s="82"/>
      <c r="B50" s="79" t="s">
        <v>89</v>
      </c>
      <c r="C50" s="75" t="s">
        <v>90</v>
      </c>
      <c r="D50" s="81"/>
      <c r="E50" s="124">
        <v>200</v>
      </c>
      <c r="F50" s="136" t="s">
        <v>80</v>
      </c>
      <c r="G50" s="140" t="s">
        <v>66</v>
      </c>
      <c r="H50" s="85"/>
      <c r="I50" s="84"/>
      <c r="J50" s="85"/>
      <c r="K50" s="84"/>
      <c r="L50" s="85"/>
      <c r="M50" s="84"/>
      <c r="N50" s="84"/>
      <c r="O50" s="84"/>
      <c r="P50" s="30"/>
      <c r="Q50" s="19">
        <f t="shared" si="4"/>
        <v>0</v>
      </c>
      <c r="R50" s="19">
        <f t="shared" si="5"/>
        <v>0</v>
      </c>
      <c r="S50" s="19">
        <f>E50*L50</f>
        <v>0</v>
      </c>
      <c r="T50" s="7">
        <f t="shared" si="7"/>
        <v>0</v>
      </c>
    </row>
    <row r="51" spans="1:20" s="40" customFormat="1">
      <c r="A51" s="83"/>
      <c r="B51" s="79" t="s">
        <v>49</v>
      </c>
      <c r="C51" s="72" t="s">
        <v>91</v>
      </c>
      <c r="D51" s="81"/>
      <c r="E51" s="124">
        <v>25</v>
      </c>
      <c r="F51" s="136" t="s">
        <v>80</v>
      </c>
      <c r="G51" s="140"/>
      <c r="H51" s="85"/>
      <c r="I51" s="86"/>
      <c r="J51" s="85"/>
      <c r="K51" s="86"/>
      <c r="L51" s="85"/>
      <c r="M51" s="86"/>
      <c r="N51" s="85"/>
      <c r="O51" s="46"/>
      <c r="P51" s="41"/>
      <c r="Q51" s="19">
        <f t="shared" si="4"/>
        <v>0</v>
      </c>
      <c r="R51" s="19">
        <f t="shared" si="5"/>
        <v>0</v>
      </c>
      <c r="S51" s="19">
        <f t="shared" si="6"/>
        <v>0</v>
      </c>
      <c r="T51" s="7">
        <f t="shared" si="7"/>
        <v>0</v>
      </c>
    </row>
    <row r="52" spans="1:20" ht="60">
      <c r="A52" s="14"/>
      <c r="B52" s="80" t="s">
        <v>162</v>
      </c>
      <c r="C52" s="74" t="s">
        <v>216</v>
      </c>
      <c r="D52" s="87"/>
      <c r="E52" s="127">
        <v>200</v>
      </c>
      <c r="F52" s="136" t="s">
        <v>80</v>
      </c>
      <c r="G52" s="140"/>
      <c r="H52" s="88"/>
      <c r="I52" s="73"/>
      <c r="J52" s="88"/>
      <c r="K52" s="45"/>
      <c r="L52" s="88"/>
      <c r="M52" s="45"/>
      <c r="N52" s="88"/>
      <c r="O52" s="45"/>
      <c r="P52" s="13"/>
      <c r="Q52" s="19"/>
      <c r="R52" s="19"/>
      <c r="S52" s="19"/>
      <c r="T52" s="7"/>
    </row>
    <row r="53" spans="1:20">
      <c r="A53" s="145"/>
      <c r="B53" s="146"/>
      <c r="C53" s="111" t="s">
        <v>18</v>
      </c>
      <c r="D53" s="38"/>
      <c r="E53" s="126">
        <f>SUM(E11:E52)</f>
        <v>3425</v>
      </c>
      <c r="F53" s="137"/>
      <c r="G53" s="142"/>
      <c r="H53" s="43">
        <f>SUM(H11:H51)</f>
        <v>0</v>
      </c>
      <c r="I53" s="36"/>
      <c r="J53" s="43">
        <f>SUM(J11:J51)</f>
        <v>0</v>
      </c>
      <c r="K53" s="37"/>
      <c r="L53" s="43">
        <f>SUM(L11:L51)</f>
        <v>0</v>
      </c>
      <c r="M53" s="37"/>
      <c r="N53" s="43">
        <f>SUM(N11:N51)</f>
        <v>0</v>
      </c>
      <c r="O53" s="37"/>
      <c r="P53" s="34"/>
      <c r="Q53" s="35"/>
      <c r="R53" s="35"/>
      <c r="S53" s="35"/>
      <c r="T53" s="35"/>
    </row>
    <row r="54" spans="1:20">
      <c r="A54" s="31">
        <v>2</v>
      </c>
      <c r="B54" s="144" t="s">
        <v>332</v>
      </c>
      <c r="C54" s="144" t="s">
        <v>17</v>
      </c>
      <c r="D54" s="29">
        <v>150</v>
      </c>
      <c r="E54" s="123"/>
      <c r="F54" s="123"/>
      <c r="G54" s="139"/>
      <c r="H54" s="32"/>
      <c r="I54" s="33"/>
      <c r="J54" s="32"/>
      <c r="K54" s="33"/>
      <c r="L54" s="32"/>
      <c r="M54" s="33"/>
      <c r="N54" s="33"/>
      <c r="O54" s="33"/>
      <c r="P54" s="30"/>
      <c r="Q54" s="30"/>
      <c r="R54" s="30"/>
      <c r="S54" s="30"/>
      <c r="T54" s="30"/>
    </row>
    <row r="55" spans="1:20">
      <c r="A55" s="14"/>
      <c r="B55" s="80" t="s">
        <v>30</v>
      </c>
      <c r="C55" s="74" t="s">
        <v>81</v>
      </c>
      <c r="D55" s="87"/>
      <c r="E55" s="127">
        <v>25</v>
      </c>
      <c r="F55" s="136" t="s">
        <v>80</v>
      </c>
      <c r="G55" s="140" t="s">
        <v>66</v>
      </c>
      <c r="H55" s="88"/>
      <c r="I55" s="73"/>
      <c r="J55" s="88"/>
      <c r="K55" s="45"/>
      <c r="L55" s="88"/>
      <c r="M55" s="45"/>
      <c r="N55" s="88"/>
      <c r="O55" s="45"/>
      <c r="P55" s="13"/>
      <c r="Q55" s="19">
        <f t="shared" ref="Q55" si="9">E55*H55</f>
        <v>0</v>
      </c>
      <c r="R55" s="19">
        <f t="shared" ref="R55" si="10">E55*J55</f>
        <v>0</v>
      </c>
      <c r="S55" s="19">
        <f t="shared" ref="S55" si="11">E55*L55</f>
        <v>0</v>
      </c>
      <c r="T55" s="7">
        <f t="shared" ref="T55" si="12">E55*N55</f>
        <v>0</v>
      </c>
    </row>
    <row r="56" spans="1:20" ht="45">
      <c r="A56" s="14"/>
      <c r="B56" s="80" t="s">
        <v>31</v>
      </c>
      <c r="C56" s="74" t="s">
        <v>156</v>
      </c>
      <c r="D56" s="87"/>
      <c r="E56" s="127">
        <v>200</v>
      </c>
      <c r="F56" s="136" t="s">
        <v>80</v>
      </c>
      <c r="G56" s="140" t="s">
        <v>66</v>
      </c>
      <c r="H56" s="88"/>
      <c r="I56" s="73"/>
      <c r="J56" s="88"/>
      <c r="K56" s="45"/>
      <c r="L56" s="88"/>
      <c r="M56" s="45"/>
      <c r="N56" s="88"/>
      <c r="O56" s="45"/>
      <c r="P56" s="13"/>
      <c r="Q56" s="19">
        <f t="shared" ref="Q56:Q82" si="13">E56*H56</f>
        <v>0</v>
      </c>
      <c r="R56" s="19">
        <f t="shared" ref="R56:R82" si="14">E56*J56</f>
        <v>0</v>
      </c>
      <c r="S56" s="19">
        <f t="shared" ref="S56:S82" si="15">E56*L56</f>
        <v>0</v>
      </c>
      <c r="T56" s="7">
        <f t="shared" ref="T56:T82" si="16">E56*N56</f>
        <v>0</v>
      </c>
    </row>
    <row r="57" spans="1:20">
      <c r="A57" s="14"/>
      <c r="B57" s="80" t="s">
        <v>32</v>
      </c>
      <c r="C57" s="74" t="s">
        <v>150</v>
      </c>
      <c r="D57" s="87"/>
      <c r="E57" s="127">
        <v>100</v>
      </c>
      <c r="F57" s="136" t="s">
        <v>80</v>
      </c>
      <c r="G57" s="140" t="s">
        <v>66</v>
      </c>
      <c r="H57" s="88"/>
      <c r="I57" s="73"/>
      <c r="J57" s="88"/>
      <c r="K57" s="45"/>
      <c r="L57" s="88"/>
      <c r="M57" s="45"/>
      <c r="N57" s="88"/>
      <c r="O57" s="45"/>
      <c r="P57" s="13"/>
      <c r="Q57" s="19">
        <f t="shared" si="13"/>
        <v>0</v>
      </c>
      <c r="R57" s="19">
        <f t="shared" si="14"/>
        <v>0</v>
      </c>
      <c r="S57" s="19">
        <f t="shared" si="15"/>
        <v>0</v>
      </c>
      <c r="T57" s="7">
        <f t="shared" si="16"/>
        <v>0</v>
      </c>
    </row>
    <row r="58" spans="1:20">
      <c r="A58" s="14"/>
      <c r="B58" s="80" t="s">
        <v>107</v>
      </c>
      <c r="C58" s="74" t="s">
        <v>239</v>
      </c>
      <c r="D58" s="87"/>
      <c r="E58" s="127">
        <v>50</v>
      </c>
      <c r="F58" s="136" t="s">
        <v>80</v>
      </c>
      <c r="G58" s="140" t="s">
        <v>66</v>
      </c>
      <c r="H58" s="88"/>
      <c r="I58" s="73"/>
      <c r="J58" s="88"/>
      <c r="K58" s="45"/>
      <c r="L58" s="88"/>
      <c r="M58" s="45"/>
      <c r="N58" s="88"/>
      <c r="O58" s="45"/>
      <c r="P58" s="13"/>
      <c r="Q58" s="19">
        <f t="shared" si="13"/>
        <v>0</v>
      </c>
      <c r="R58" s="19">
        <f t="shared" si="14"/>
        <v>0</v>
      </c>
      <c r="S58" s="19">
        <f t="shared" si="15"/>
        <v>0</v>
      </c>
      <c r="T58" s="7">
        <f t="shared" si="16"/>
        <v>0</v>
      </c>
    </row>
    <row r="59" spans="1:20">
      <c r="A59" s="14"/>
      <c r="B59" s="80" t="s">
        <v>108</v>
      </c>
      <c r="C59" s="74" t="s">
        <v>205</v>
      </c>
      <c r="D59" s="87"/>
      <c r="E59" s="127">
        <v>100</v>
      </c>
      <c r="F59" s="136" t="s">
        <v>80</v>
      </c>
      <c r="G59" s="140" t="s">
        <v>66</v>
      </c>
      <c r="H59" s="88"/>
      <c r="I59" s="73"/>
      <c r="J59" s="88"/>
      <c r="K59" s="45"/>
      <c r="L59" s="88"/>
      <c r="M59" s="45"/>
      <c r="N59" s="88"/>
      <c r="O59" s="45"/>
      <c r="P59" s="13"/>
      <c r="Q59" s="19">
        <f t="shared" si="13"/>
        <v>0</v>
      </c>
      <c r="R59" s="19">
        <f t="shared" si="14"/>
        <v>0</v>
      </c>
      <c r="S59" s="19">
        <f t="shared" si="15"/>
        <v>0</v>
      </c>
      <c r="T59" s="7">
        <f t="shared" si="16"/>
        <v>0</v>
      </c>
    </row>
    <row r="60" spans="1:20">
      <c r="A60" s="14"/>
      <c r="B60" s="80" t="s">
        <v>109</v>
      </c>
      <c r="C60" s="74" t="s">
        <v>157</v>
      </c>
      <c r="D60" s="87"/>
      <c r="E60" s="127">
        <v>100</v>
      </c>
      <c r="F60" s="136" t="s">
        <v>80</v>
      </c>
      <c r="G60" s="140" t="s">
        <v>66</v>
      </c>
      <c r="H60" s="88"/>
      <c r="I60" s="73"/>
      <c r="J60" s="88"/>
      <c r="K60" s="45"/>
      <c r="L60" s="88"/>
      <c r="M60" s="45"/>
      <c r="N60" s="88"/>
      <c r="O60" s="45"/>
      <c r="P60" s="13"/>
      <c r="Q60" s="19">
        <f t="shared" si="13"/>
        <v>0</v>
      </c>
      <c r="R60" s="19">
        <f t="shared" si="14"/>
        <v>0</v>
      </c>
      <c r="S60" s="19">
        <f t="shared" si="15"/>
        <v>0</v>
      </c>
      <c r="T60" s="7">
        <f t="shared" si="16"/>
        <v>0</v>
      </c>
    </row>
    <row r="61" spans="1:20">
      <c r="A61" s="14"/>
      <c r="B61" s="80" t="s">
        <v>33</v>
      </c>
      <c r="C61" s="75" t="s">
        <v>232</v>
      </c>
      <c r="D61" s="87"/>
      <c r="E61" s="127">
        <v>25</v>
      </c>
      <c r="F61" s="136" t="s">
        <v>80</v>
      </c>
      <c r="G61" s="140" t="s">
        <v>66</v>
      </c>
      <c r="H61" s="88"/>
      <c r="I61" s="73"/>
      <c r="J61" s="88"/>
      <c r="K61" s="45"/>
      <c r="L61" s="88"/>
      <c r="M61" s="45"/>
      <c r="N61" s="88"/>
      <c r="O61" s="45"/>
      <c r="P61" s="13"/>
      <c r="Q61" s="19">
        <f t="shared" si="13"/>
        <v>0</v>
      </c>
      <c r="R61" s="19">
        <f t="shared" si="14"/>
        <v>0</v>
      </c>
      <c r="S61" s="19">
        <f t="shared" si="15"/>
        <v>0</v>
      </c>
      <c r="T61" s="7">
        <f t="shared" si="16"/>
        <v>0</v>
      </c>
    </row>
    <row r="62" spans="1:20">
      <c r="A62" s="14"/>
      <c r="B62" s="80" t="s">
        <v>110</v>
      </c>
      <c r="C62" s="74" t="s">
        <v>158</v>
      </c>
      <c r="D62" s="159"/>
      <c r="E62" s="132">
        <v>100</v>
      </c>
      <c r="F62" s="136" t="s">
        <v>80</v>
      </c>
      <c r="G62" s="140" t="s">
        <v>66</v>
      </c>
      <c r="H62" s="88"/>
      <c r="I62" s="73"/>
      <c r="J62" s="88"/>
      <c r="K62" s="45"/>
      <c r="L62" s="88"/>
      <c r="M62" s="45"/>
      <c r="N62" s="88"/>
      <c r="O62" s="45"/>
      <c r="P62" s="13"/>
      <c r="Q62" s="19">
        <f t="shared" si="13"/>
        <v>0</v>
      </c>
      <c r="R62" s="19">
        <f t="shared" si="14"/>
        <v>0</v>
      </c>
      <c r="S62" s="19">
        <f t="shared" si="15"/>
        <v>0</v>
      </c>
      <c r="T62" s="7">
        <f t="shared" si="16"/>
        <v>0</v>
      </c>
    </row>
    <row r="63" spans="1:20">
      <c r="A63" s="14"/>
      <c r="B63" s="80" t="s">
        <v>111</v>
      </c>
      <c r="C63" s="74" t="s">
        <v>112</v>
      </c>
      <c r="D63" s="87"/>
      <c r="E63" s="127">
        <v>50</v>
      </c>
      <c r="F63" s="136" t="s">
        <v>80</v>
      </c>
      <c r="G63" s="140" t="s">
        <v>66</v>
      </c>
      <c r="H63" s="88"/>
      <c r="I63" s="73"/>
      <c r="J63" s="88"/>
      <c r="K63" s="45"/>
      <c r="L63" s="88"/>
      <c r="M63" s="45"/>
      <c r="N63" s="88"/>
      <c r="O63" s="45"/>
      <c r="P63" s="13"/>
      <c r="Q63" s="19">
        <f t="shared" si="13"/>
        <v>0</v>
      </c>
      <c r="R63" s="19">
        <f t="shared" si="14"/>
        <v>0</v>
      </c>
      <c r="S63" s="19">
        <f t="shared" si="15"/>
        <v>0</v>
      </c>
      <c r="T63" s="7">
        <f t="shared" si="16"/>
        <v>0</v>
      </c>
    </row>
    <row r="64" spans="1:20" ht="45">
      <c r="A64" s="14"/>
      <c r="B64" s="80" t="s">
        <v>34</v>
      </c>
      <c r="C64" s="74" t="s">
        <v>151</v>
      </c>
      <c r="D64" s="87"/>
      <c r="E64" s="127">
        <v>100</v>
      </c>
      <c r="F64" s="136" t="s">
        <v>80</v>
      </c>
      <c r="G64" s="140" t="s">
        <v>66</v>
      </c>
      <c r="H64" s="88"/>
      <c r="I64" s="73"/>
      <c r="J64" s="88"/>
      <c r="K64" s="45"/>
      <c r="L64" s="88"/>
      <c r="M64" s="45"/>
      <c r="N64" s="88"/>
      <c r="O64" s="45"/>
      <c r="P64" s="13"/>
      <c r="Q64" s="19">
        <f t="shared" si="13"/>
        <v>0</v>
      </c>
      <c r="R64" s="19">
        <f t="shared" si="14"/>
        <v>0</v>
      </c>
      <c r="S64" s="19">
        <f t="shared" si="15"/>
        <v>0</v>
      </c>
      <c r="T64" s="7">
        <f t="shared" si="16"/>
        <v>0</v>
      </c>
    </row>
    <row r="65" spans="1:20">
      <c r="A65" s="14"/>
      <c r="B65" s="80"/>
      <c r="C65" s="74" t="s">
        <v>113</v>
      </c>
      <c r="D65" s="87"/>
      <c r="E65" s="127">
        <v>25</v>
      </c>
      <c r="F65" s="136" t="s">
        <v>80</v>
      </c>
      <c r="G65" s="140" t="s">
        <v>66</v>
      </c>
      <c r="H65" s="88"/>
      <c r="I65" s="73"/>
      <c r="J65" s="88"/>
      <c r="K65" s="45"/>
      <c r="L65" s="88"/>
      <c r="M65" s="45"/>
      <c r="N65" s="88"/>
      <c r="O65" s="45"/>
      <c r="P65" s="13"/>
      <c r="Q65" s="19">
        <f t="shared" si="13"/>
        <v>0</v>
      </c>
      <c r="R65" s="19">
        <f t="shared" si="14"/>
        <v>0</v>
      </c>
      <c r="S65" s="19">
        <f t="shared" si="15"/>
        <v>0</v>
      </c>
      <c r="T65" s="7">
        <f t="shared" si="16"/>
        <v>0</v>
      </c>
    </row>
    <row r="66" spans="1:20">
      <c r="A66" s="14"/>
      <c r="B66" s="80" t="s">
        <v>35</v>
      </c>
      <c r="C66" s="74" t="s">
        <v>214</v>
      </c>
      <c r="D66" s="87"/>
      <c r="E66" s="127">
        <v>25</v>
      </c>
      <c r="F66" s="136" t="s">
        <v>80</v>
      </c>
      <c r="G66" s="140" t="s">
        <v>66</v>
      </c>
      <c r="H66" s="88"/>
      <c r="I66" s="73"/>
      <c r="J66" s="88"/>
      <c r="K66" s="45"/>
      <c r="L66" s="88"/>
      <c r="M66" s="45"/>
      <c r="N66" s="88"/>
      <c r="O66" s="45"/>
      <c r="P66" s="13"/>
      <c r="Q66" s="19">
        <f t="shared" si="13"/>
        <v>0</v>
      </c>
      <c r="R66" s="19">
        <f t="shared" si="14"/>
        <v>0</v>
      </c>
      <c r="S66" s="19">
        <f t="shared" si="15"/>
        <v>0</v>
      </c>
      <c r="T66" s="7">
        <f t="shared" si="16"/>
        <v>0</v>
      </c>
    </row>
    <row r="67" spans="1:20" ht="75">
      <c r="A67" s="14"/>
      <c r="B67" s="80" t="s">
        <v>36</v>
      </c>
      <c r="C67" s="74" t="s">
        <v>226</v>
      </c>
      <c r="D67" s="87"/>
      <c r="E67" s="127">
        <v>100</v>
      </c>
      <c r="F67" s="136" t="s">
        <v>80</v>
      </c>
      <c r="G67" s="140" t="s">
        <v>66</v>
      </c>
      <c r="H67" s="88"/>
      <c r="I67" s="73"/>
      <c r="J67" s="88"/>
      <c r="K67" s="45"/>
      <c r="L67" s="88"/>
      <c r="M67" s="45"/>
      <c r="N67" s="88"/>
      <c r="O67" s="45"/>
      <c r="P67" s="13"/>
      <c r="Q67" s="19">
        <f t="shared" si="13"/>
        <v>0</v>
      </c>
      <c r="R67" s="19">
        <f t="shared" si="14"/>
        <v>0</v>
      </c>
      <c r="S67" s="19">
        <f t="shared" si="15"/>
        <v>0</v>
      </c>
      <c r="T67" s="7">
        <f t="shared" si="16"/>
        <v>0</v>
      </c>
    </row>
    <row r="68" spans="1:20">
      <c r="A68" s="14"/>
      <c r="B68" s="80" t="s">
        <v>114</v>
      </c>
      <c r="C68" s="74" t="s">
        <v>227</v>
      </c>
      <c r="D68" s="87"/>
      <c r="E68" s="127">
        <v>50</v>
      </c>
      <c r="F68" s="136" t="s">
        <v>80</v>
      </c>
      <c r="G68" s="140" t="s">
        <v>66</v>
      </c>
      <c r="H68" s="88"/>
      <c r="I68" s="73"/>
      <c r="J68" s="88"/>
      <c r="K68" s="45"/>
      <c r="L68" s="88"/>
      <c r="M68" s="45"/>
      <c r="N68" s="88"/>
      <c r="O68" s="45"/>
      <c r="P68" s="13"/>
      <c r="Q68" s="19">
        <f t="shared" si="13"/>
        <v>0</v>
      </c>
      <c r="R68" s="19">
        <f t="shared" si="14"/>
        <v>0</v>
      </c>
      <c r="S68" s="19">
        <f t="shared" si="15"/>
        <v>0</v>
      </c>
      <c r="T68" s="7">
        <f t="shared" si="16"/>
        <v>0</v>
      </c>
    </row>
    <row r="69" spans="1:20" ht="30">
      <c r="A69" s="14"/>
      <c r="B69" s="80" t="s">
        <v>115</v>
      </c>
      <c r="C69" s="74" t="s">
        <v>228</v>
      </c>
      <c r="D69" s="87"/>
      <c r="E69" s="127">
        <v>100</v>
      </c>
      <c r="F69" s="136" t="s">
        <v>80</v>
      </c>
      <c r="G69" s="140" t="s">
        <v>66</v>
      </c>
      <c r="H69" s="88"/>
      <c r="I69" s="73"/>
      <c r="J69" s="88"/>
      <c r="K69" s="45"/>
      <c r="L69" s="88"/>
      <c r="M69" s="45"/>
      <c r="N69" s="88"/>
      <c r="O69" s="45"/>
      <c r="P69" s="13"/>
      <c r="Q69" s="19">
        <f t="shared" si="13"/>
        <v>0</v>
      </c>
      <c r="R69" s="19">
        <f t="shared" si="14"/>
        <v>0</v>
      </c>
      <c r="S69" s="19">
        <f t="shared" si="15"/>
        <v>0</v>
      </c>
      <c r="T69" s="7">
        <f t="shared" si="16"/>
        <v>0</v>
      </c>
    </row>
    <row r="70" spans="1:20" ht="60">
      <c r="A70" s="14"/>
      <c r="B70" s="80" t="s">
        <v>116</v>
      </c>
      <c r="C70" s="74" t="s">
        <v>229</v>
      </c>
      <c r="D70" s="87"/>
      <c r="E70" s="127">
        <v>50</v>
      </c>
      <c r="F70" s="136" t="s">
        <v>80</v>
      </c>
      <c r="G70" s="140" t="s">
        <v>66</v>
      </c>
      <c r="H70" s="88"/>
      <c r="I70" s="73"/>
      <c r="J70" s="88"/>
      <c r="K70" s="45"/>
      <c r="L70" s="88"/>
      <c r="M70" s="45"/>
      <c r="N70" s="88"/>
      <c r="O70" s="45"/>
      <c r="P70" s="13"/>
      <c r="Q70" s="19">
        <f t="shared" si="13"/>
        <v>0</v>
      </c>
      <c r="R70" s="19">
        <f t="shared" si="14"/>
        <v>0</v>
      </c>
      <c r="S70" s="19">
        <f t="shared" si="15"/>
        <v>0</v>
      </c>
      <c r="T70" s="7">
        <f t="shared" si="16"/>
        <v>0</v>
      </c>
    </row>
    <row r="71" spans="1:20">
      <c r="A71" s="14"/>
      <c r="B71" s="80" t="s">
        <v>117</v>
      </c>
      <c r="C71" s="74" t="s">
        <v>160</v>
      </c>
      <c r="D71" s="87"/>
      <c r="E71" s="127">
        <v>50</v>
      </c>
      <c r="F71" s="136" t="s">
        <v>80</v>
      </c>
      <c r="G71" s="140" t="s">
        <v>66</v>
      </c>
      <c r="H71" s="88"/>
      <c r="I71" s="73"/>
      <c r="J71" s="88"/>
      <c r="K71" s="45"/>
      <c r="L71" s="88"/>
      <c r="M71" s="45"/>
      <c r="N71" s="88"/>
      <c r="O71" s="45"/>
      <c r="P71" s="13"/>
      <c r="Q71" s="19">
        <f t="shared" si="13"/>
        <v>0</v>
      </c>
      <c r="R71" s="19">
        <f t="shared" si="14"/>
        <v>0</v>
      </c>
      <c r="S71" s="19">
        <f t="shared" si="15"/>
        <v>0</v>
      </c>
      <c r="T71" s="7">
        <f t="shared" si="16"/>
        <v>0</v>
      </c>
    </row>
    <row r="72" spans="1:20">
      <c r="A72" s="14"/>
      <c r="B72" s="80" t="s">
        <v>118</v>
      </c>
      <c r="C72" s="74" t="s">
        <v>119</v>
      </c>
      <c r="D72" s="87"/>
      <c r="E72" s="127">
        <v>50</v>
      </c>
      <c r="F72" s="136" t="s">
        <v>80</v>
      </c>
      <c r="G72" s="140" t="s">
        <v>66</v>
      </c>
      <c r="H72" s="88"/>
      <c r="I72" s="73"/>
      <c r="J72" s="88"/>
      <c r="K72" s="45"/>
      <c r="L72" s="88"/>
      <c r="M72" s="45"/>
      <c r="N72" s="88"/>
      <c r="O72" s="45"/>
      <c r="P72" s="13"/>
      <c r="Q72" s="19">
        <f t="shared" si="13"/>
        <v>0</v>
      </c>
      <c r="R72" s="19">
        <f t="shared" si="14"/>
        <v>0</v>
      </c>
      <c r="S72" s="19">
        <f t="shared" si="15"/>
        <v>0</v>
      </c>
      <c r="T72" s="7">
        <f t="shared" si="16"/>
        <v>0</v>
      </c>
    </row>
    <row r="73" spans="1:20" ht="30">
      <c r="A73" s="14"/>
      <c r="B73" s="80" t="s">
        <v>120</v>
      </c>
      <c r="C73" s="74" t="s">
        <v>121</v>
      </c>
      <c r="D73" s="87"/>
      <c r="E73" s="127">
        <v>50</v>
      </c>
      <c r="F73" s="136" t="s">
        <v>80</v>
      </c>
      <c r="G73" s="140" t="s">
        <v>66</v>
      </c>
      <c r="H73" s="88"/>
      <c r="I73" s="73"/>
      <c r="J73" s="88"/>
      <c r="K73" s="45"/>
      <c r="L73" s="88"/>
      <c r="M73" s="45"/>
      <c r="N73" s="88"/>
      <c r="O73" s="45"/>
      <c r="P73" s="13"/>
      <c r="Q73" s="19">
        <f t="shared" si="13"/>
        <v>0</v>
      </c>
      <c r="R73" s="19">
        <f t="shared" si="14"/>
        <v>0</v>
      </c>
      <c r="S73" s="19">
        <f t="shared" si="15"/>
        <v>0</v>
      </c>
      <c r="T73" s="7">
        <f t="shared" si="16"/>
        <v>0</v>
      </c>
    </row>
    <row r="74" spans="1:20">
      <c r="A74" s="14"/>
      <c r="B74" s="80" t="s">
        <v>37</v>
      </c>
      <c r="C74" s="74" t="s">
        <v>122</v>
      </c>
      <c r="D74" s="87"/>
      <c r="E74" s="127">
        <v>25</v>
      </c>
      <c r="F74" s="136" t="s">
        <v>80</v>
      </c>
      <c r="G74" s="140" t="s">
        <v>66</v>
      </c>
      <c r="H74" s="88"/>
      <c r="I74" s="73"/>
      <c r="J74" s="88"/>
      <c r="K74" s="45"/>
      <c r="L74" s="88"/>
      <c r="M74" s="45"/>
      <c r="N74" s="88"/>
      <c r="O74" s="45"/>
      <c r="P74" s="13"/>
      <c r="Q74" s="19">
        <f t="shared" si="13"/>
        <v>0</v>
      </c>
      <c r="R74" s="19">
        <f t="shared" si="14"/>
        <v>0</v>
      </c>
      <c r="S74" s="19">
        <f t="shared" si="15"/>
        <v>0</v>
      </c>
      <c r="T74" s="7">
        <f t="shared" si="16"/>
        <v>0</v>
      </c>
    </row>
    <row r="75" spans="1:20" ht="45">
      <c r="A75" s="14"/>
      <c r="B75" s="80"/>
      <c r="C75" s="74" t="s">
        <v>161</v>
      </c>
      <c r="D75" s="87"/>
      <c r="E75" s="127">
        <v>200</v>
      </c>
      <c r="F75" s="136" t="s">
        <v>80</v>
      </c>
      <c r="G75" s="140" t="s">
        <v>66</v>
      </c>
      <c r="H75" s="88"/>
      <c r="I75" s="73"/>
      <c r="J75" s="88"/>
      <c r="K75" s="45"/>
      <c r="L75" s="88"/>
      <c r="M75" s="45"/>
      <c r="N75" s="88"/>
      <c r="O75" s="45"/>
      <c r="P75" s="13"/>
      <c r="Q75" s="19">
        <f t="shared" si="13"/>
        <v>0</v>
      </c>
      <c r="R75" s="19">
        <f t="shared" si="14"/>
        <v>0</v>
      </c>
      <c r="S75" s="19">
        <f t="shared" si="15"/>
        <v>0</v>
      </c>
      <c r="T75" s="7">
        <f t="shared" si="16"/>
        <v>0</v>
      </c>
    </row>
    <row r="76" spans="1:20" ht="30">
      <c r="A76" s="14"/>
      <c r="B76" s="80"/>
      <c r="C76" s="74" t="s">
        <v>123</v>
      </c>
      <c r="D76" s="87"/>
      <c r="E76" s="127">
        <v>25</v>
      </c>
      <c r="F76" s="136" t="s">
        <v>80</v>
      </c>
      <c r="G76" s="140" t="s">
        <v>66</v>
      </c>
      <c r="H76" s="88"/>
      <c r="I76" s="73"/>
      <c r="J76" s="88"/>
      <c r="K76" s="45"/>
      <c r="L76" s="88"/>
      <c r="M76" s="45"/>
      <c r="N76" s="88"/>
      <c r="O76" s="45"/>
      <c r="P76" s="13"/>
      <c r="Q76" s="19">
        <f t="shared" si="13"/>
        <v>0</v>
      </c>
      <c r="R76" s="19">
        <f t="shared" si="14"/>
        <v>0</v>
      </c>
      <c r="S76" s="19">
        <f t="shared" si="15"/>
        <v>0</v>
      </c>
      <c r="T76" s="7">
        <f t="shared" si="16"/>
        <v>0</v>
      </c>
    </row>
    <row r="77" spans="1:20">
      <c r="A77" s="14"/>
      <c r="B77" s="80" t="s">
        <v>124</v>
      </c>
      <c r="C77" s="74" t="s">
        <v>152</v>
      </c>
      <c r="D77" s="87"/>
      <c r="E77" s="127">
        <v>50</v>
      </c>
      <c r="F77" s="136" t="s">
        <v>80</v>
      </c>
      <c r="G77" s="140" t="s">
        <v>66</v>
      </c>
      <c r="H77" s="88"/>
      <c r="I77" s="73"/>
      <c r="J77" s="88"/>
      <c r="K77" s="45"/>
      <c r="L77" s="88"/>
      <c r="M77" s="45"/>
      <c r="N77" s="88"/>
      <c r="O77" s="45"/>
      <c r="P77" s="13"/>
      <c r="Q77" s="19">
        <f t="shared" si="13"/>
        <v>0</v>
      </c>
      <c r="R77" s="19">
        <f t="shared" si="14"/>
        <v>0</v>
      </c>
      <c r="S77" s="19">
        <f t="shared" si="15"/>
        <v>0</v>
      </c>
      <c r="T77" s="7">
        <f t="shared" si="16"/>
        <v>0</v>
      </c>
    </row>
    <row r="78" spans="1:20">
      <c r="A78" s="14"/>
      <c r="B78" s="80" t="s">
        <v>125</v>
      </c>
      <c r="C78" s="74" t="s">
        <v>126</v>
      </c>
      <c r="D78" s="87"/>
      <c r="E78" s="127">
        <v>50</v>
      </c>
      <c r="F78" s="136" t="s">
        <v>80</v>
      </c>
      <c r="G78" s="140" t="s">
        <v>66</v>
      </c>
      <c r="H78" s="88"/>
      <c r="I78" s="73"/>
      <c r="J78" s="88"/>
      <c r="K78" s="45"/>
      <c r="L78" s="88"/>
      <c r="M78" s="45"/>
      <c r="N78" s="88"/>
      <c r="O78" s="45"/>
      <c r="P78" s="13"/>
      <c r="Q78" s="19">
        <f t="shared" si="13"/>
        <v>0</v>
      </c>
      <c r="R78" s="19">
        <f t="shared" si="14"/>
        <v>0</v>
      </c>
      <c r="S78" s="19">
        <f t="shared" si="15"/>
        <v>0</v>
      </c>
      <c r="T78" s="7">
        <f t="shared" si="16"/>
        <v>0</v>
      </c>
    </row>
    <row r="79" spans="1:20" ht="90">
      <c r="A79" s="14"/>
      <c r="B79" s="80" t="s">
        <v>38</v>
      </c>
      <c r="C79" s="74" t="s">
        <v>127</v>
      </c>
      <c r="D79" s="87"/>
      <c r="E79" s="127">
        <v>100</v>
      </c>
      <c r="F79" s="136" t="s">
        <v>80</v>
      </c>
      <c r="G79" s="140" t="s">
        <v>66</v>
      </c>
      <c r="H79" s="88"/>
      <c r="I79" s="73"/>
      <c r="J79" s="88"/>
      <c r="K79" s="45"/>
      <c r="L79" s="88"/>
      <c r="M79" s="45"/>
      <c r="N79" s="88"/>
      <c r="O79" s="45"/>
      <c r="P79" s="13"/>
      <c r="Q79" s="19">
        <f t="shared" si="13"/>
        <v>0</v>
      </c>
      <c r="R79" s="19">
        <f t="shared" si="14"/>
        <v>0</v>
      </c>
      <c r="S79" s="19">
        <f t="shared" si="15"/>
        <v>0</v>
      </c>
      <c r="T79" s="7">
        <f t="shared" si="16"/>
        <v>0</v>
      </c>
    </row>
    <row r="80" spans="1:20" ht="70.5" customHeight="1">
      <c r="A80" s="14"/>
      <c r="B80" s="80" t="s">
        <v>40</v>
      </c>
      <c r="C80" s="74" t="s">
        <v>242</v>
      </c>
      <c r="D80" s="87"/>
      <c r="E80" s="127">
        <v>50</v>
      </c>
      <c r="F80" s="136" t="s">
        <v>80</v>
      </c>
      <c r="G80" s="140" t="s">
        <v>66</v>
      </c>
      <c r="H80" s="88"/>
      <c r="I80" s="73"/>
      <c r="J80" s="88"/>
      <c r="K80" s="45"/>
      <c r="L80" s="88"/>
      <c r="M80" s="45"/>
      <c r="N80" s="88"/>
      <c r="O80" s="45"/>
      <c r="P80" s="13"/>
      <c r="Q80" s="19">
        <f t="shared" si="13"/>
        <v>0</v>
      </c>
      <c r="R80" s="19">
        <f t="shared" si="14"/>
        <v>0</v>
      </c>
      <c r="S80" s="19">
        <f t="shared" si="15"/>
        <v>0</v>
      </c>
      <c r="T80" s="7">
        <f t="shared" si="16"/>
        <v>0</v>
      </c>
    </row>
    <row r="81" spans="1:20" ht="60">
      <c r="A81" s="14"/>
      <c r="B81" s="80" t="s">
        <v>162</v>
      </c>
      <c r="C81" s="74" t="s">
        <v>216</v>
      </c>
      <c r="D81" s="87"/>
      <c r="E81" s="127">
        <v>100</v>
      </c>
      <c r="F81" s="136" t="s">
        <v>80</v>
      </c>
      <c r="G81" s="140"/>
      <c r="H81" s="88"/>
      <c r="I81" s="73"/>
      <c r="J81" s="88"/>
      <c r="K81" s="45"/>
      <c r="L81" s="88"/>
      <c r="M81" s="45"/>
      <c r="N81" s="88"/>
      <c r="O81" s="45"/>
      <c r="P81" s="13"/>
      <c r="Q81" s="19"/>
      <c r="R81" s="19"/>
      <c r="S81" s="19"/>
      <c r="T81" s="7"/>
    </row>
    <row r="82" spans="1:20">
      <c r="A82" s="14"/>
      <c r="B82" s="80" t="s">
        <v>128</v>
      </c>
      <c r="C82" s="74" t="s">
        <v>129</v>
      </c>
      <c r="D82" s="87"/>
      <c r="E82" s="127">
        <v>25</v>
      </c>
      <c r="F82" s="136" t="s">
        <v>80</v>
      </c>
      <c r="G82" s="140"/>
      <c r="H82" s="88"/>
      <c r="I82" s="73"/>
      <c r="J82" s="88"/>
      <c r="K82" s="45"/>
      <c r="L82" s="88"/>
      <c r="M82" s="45"/>
      <c r="N82" s="88"/>
      <c r="O82" s="45"/>
      <c r="P82" s="13"/>
      <c r="Q82" s="19">
        <f t="shared" si="13"/>
        <v>0</v>
      </c>
      <c r="R82" s="19">
        <f t="shared" si="14"/>
        <v>0</v>
      </c>
      <c r="S82" s="19">
        <f t="shared" si="15"/>
        <v>0</v>
      </c>
      <c r="T82" s="7">
        <f t="shared" si="16"/>
        <v>0</v>
      </c>
    </row>
    <row r="83" spans="1:20">
      <c r="A83" s="145"/>
      <c r="B83" s="146"/>
      <c r="C83" s="111" t="s">
        <v>18</v>
      </c>
      <c r="D83" s="38"/>
      <c r="E83" s="126">
        <f>SUM(E55:E82)</f>
        <v>1975</v>
      </c>
      <c r="F83" s="137"/>
      <c r="G83" s="142"/>
      <c r="H83" s="43">
        <f>SUM(H54:H82)</f>
        <v>0</v>
      </c>
      <c r="I83" s="36"/>
      <c r="J83" s="43">
        <f>SUM(J54:J82)</f>
        <v>0</v>
      </c>
      <c r="K83" s="37"/>
      <c r="L83" s="43">
        <f>SUM(L54:L82)</f>
        <v>0</v>
      </c>
      <c r="M83" s="37"/>
      <c r="N83" s="43">
        <f>SUM(N54:N82)</f>
        <v>0</v>
      </c>
      <c r="O83" s="37"/>
      <c r="P83" s="34"/>
      <c r="Q83" s="35"/>
      <c r="R83" s="35"/>
      <c r="S83" s="35"/>
      <c r="T83" s="35"/>
    </row>
    <row r="84" spans="1:20">
      <c r="A84" s="31">
        <v>3</v>
      </c>
      <c r="B84" s="144" t="s">
        <v>192</v>
      </c>
      <c r="C84" s="144" t="s">
        <v>17</v>
      </c>
      <c r="D84" s="29">
        <v>4</v>
      </c>
      <c r="E84" s="123"/>
      <c r="F84" s="123"/>
      <c r="G84" s="139"/>
      <c r="H84" s="32"/>
      <c r="I84" s="33"/>
      <c r="J84" s="32"/>
      <c r="K84" s="33"/>
      <c r="L84" s="32"/>
      <c r="M84" s="33"/>
      <c r="N84" s="33"/>
      <c r="O84" s="33"/>
      <c r="P84" s="30"/>
      <c r="Q84" s="30"/>
      <c r="R84" s="30"/>
      <c r="S84" s="30"/>
      <c r="T84" s="30"/>
    </row>
    <row r="85" spans="1:20">
      <c r="A85" s="14"/>
      <c r="B85" s="80" t="s">
        <v>30</v>
      </c>
      <c r="C85" s="74" t="s">
        <v>81</v>
      </c>
      <c r="D85" s="87"/>
      <c r="E85" s="127">
        <v>25</v>
      </c>
      <c r="F85" s="136" t="s">
        <v>80</v>
      </c>
      <c r="G85" s="140" t="s">
        <v>66</v>
      </c>
      <c r="H85" s="88"/>
      <c r="I85" s="73"/>
      <c r="J85" s="88"/>
      <c r="K85" s="45"/>
      <c r="L85" s="88"/>
      <c r="M85" s="45"/>
      <c r="N85" s="88"/>
      <c r="O85" s="45"/>
      <c r="P85" s="13"/>
      <c r="Q85" s="19">
        <f t="shared" ref="Q85:Q107" si="17">E85*H85</f>
        <v>0</v>
      </c>
      <c r="R85" s="19">
        <f t="shared" ref="R85:R107" si="18">E85*J85</f>
        <v>0</v>
      </c>
      <c r="S85" s="19">
        <f t="shared" ref="S85:S107" si="19">E85*L85</f>
        <v>0</v>
      </c>
      <c r="T85" s="7">
        <f t="shared" ref="T85:T107" si="20">E85*N85</f>
        <v>0</v>
      </c>
    </row>
    <row r="86" spans="1:20" ht="45">
      <c r="A86" s="14"/>
      <c r="B86" s="80" t="s">
        <v>31</v>
      </c>
      <c r="C86" s="75" t="s">
        <v>236</v>
      </c>
      <c r="D86" s="87"/>
      <c r="E86" s="127">
        <v>200</v>
      </c>
      <c r="F86" s="136" t="s">
        <v>80</v>
      </c>
      <c r="G86" s="140" t="s">
        <v>66</v>
      </c>
      <c r="H86" s="88"/>
      <c r="I86" s="73"/>
      <c r="J86" s="88"/>
      <c r="K86" s="45"/>
      <c r="L86" s="88"/>
      <c r="M86" s="45"/>
      <c r="N86" s="88"/>
      <c r="O86" s="45"/>
      <c r="P86" s="13"/>
      <c r="Q86" s="19">
        <f t="shared" si="17"/>
        <v>0</v>
      </c>
      <c r="R86" s="19">
        <f t="shared" si="18"/>
        <v>0</v>
      </c>
      <c r="S86" s="19">
        <f t="shared" si="19"/>
        <v>0</v>
      </c>
      <c r="T86" s="7">
        <f t="shared" si="20"/>
        <v>0</v>
      </c>
    </row>
    <row r="87" spans="1:20">
      <c r="A87" s="14"/>
      <c r="B87" s="80" t="s">
        <v>32</v>
      </c>
      <c r="C87" s="75" t="s">
        <v>206</v>
      </c>
      <c r="D87" s="87"/>
      <c r="E87" s="127">
        <v>200</v>
      </c>
      <c r="F87" s="136" t="s">
        <v>80</v>
      </c>
      <c r="G87" s="140" t="s">
        <v>66</v>
      </c>
      <c r="H87" s="88"/>
      <c r="I87" s="73"/>
      <c r="J87" s="88"/>
      <c r="K87" s="45"/>
      <c r="L87" s="88"/>
      <c r="M87" s="45"/>
      <c r="N87" s="88"/>
      <c r="O87" s="45"/>
      <c r="P87" s="13"/>
      <c r="Q87" s="19">
        <f t="shared" si="17"/>
        <v>0</v>
      </c>
      <c r="R87" s="19">
        <f t="shared" si="18"/>
        <v>0</v>
      </c>
      <c r="S87" s="19">
        <f t="shared" si="19"/>
        <v>0</v>
      </c>
      <c r="T87" s="7">
        <f t="shared" si="20"/>
        <v>0</v>
      </c>
    </row>
    <row r="88" spans="1:20">
      <c r="A88" s="14"/>
      <c r="B88" s="80" t="s">
        <v>107</v>
      </c>
      <c r="C88" s="75" t="s">
        <v>231</v>
      </c>
      <c r="D88" s="87"/>
      <c r="E88" s="127">
        <v>100</v>
      </c>
      <c r="F88" s="136" t="s">
        <v>80</v>
      </c>
      <c r="G88" s="140" t="s">
        <v>66</v>
      </c>
      <c r="H88" s="88"/>
      <c r="I88" s="73"/>
      <c r="J88" s="88"/>
      <c r="K88" s="45"/>
      <c r="L88" s="88"/>
      <c r="M88" s="45"/>
      <c r="N88" s="88"/>
      <c r="O88" s="45"/>
      <c r="P88" s="13"/>
      <c r="Q88" s="19">
        <f t="shared" si="17"/>
        <v>0</v>
      </c>
      <c r="R88" s="19">
        <f t="shared" si="18"/>
        <v>0</v>
      </c>
      <c r="S88" s="19">
        <f t="shared" si="19"/>
        <v>0</v>
      </c>
      <c r="T88" s="7">
        <f t="shared" si="20"/>
        <v>0</v>
      </c>
    </row>
    <row r="89" spans="1:20">
      <c r="A89" s="14"/>
      <c r="B89" s="80" t="s">
        <v>108</v>
      </c>
      <c r="C89" s="75" t="s">
        <v>240</v>
      </c>
      <c r="D89" s="87"/>
      <c r="E89" s="127">
        <v>100</v>
      </c>
      <c r="F89" s="136" t="s">
        <v>80</v>
      </c>
      <c r="G89" s="140" t="s">
        <v>66</v>
      </c>
      <c r="H89" s="88"/>
      <c r="I89" s="73"/>
      <c r="J89" s="88"/>
      <c r="K89" s="45"/>
      <c r="L89" s="88"/>
      <c r="M89" s="45"/>
      <c r="N89" s="88"/>
      <c r="O89" s="45"/>
      <c r="P89" s="13"/>
      <c r="Q89" s="19">
        <f t="shared" si="17"/>
        <v>0</v>
      </c>
      <c r="R89" s="19">
        <f t="shared" si="18"/>
        <v>0</v>
      </c>
      <c r="S89" s="19">
        <f t="shared" si="19"/>
        <v>0</v>
      </c>
      <c r="T89" s="7">
        <f t="shared" si="20"/>
        <v>0</v>
      </c>
    </row>
    <row r="90" spans="1:20">
      <c r="A90" s="14"/>
      <c r="B90" s="80" t="s">
        <v>109</v>
      </c>
      <c r="C90" s="74" t="s">
        <v>207</v>
      </c>
      <c r="D90" s="87"/>
      <c r="E90" s="127">
        <v>100</v>
      </c>
      <c r="F90" s="136" t="s">
        <v>80</v>
      </c>
      <c r="G90" s="140" t="s">
        <v>66</v>
      </c>
      <c r="H90" s="88"/>
      <c r="I90" s="73"/>
      <c r="J90" s="88"/>
      <c r="K90" s="45"/>
      <c r="L90" s="88"/>
      <c r="M90" s="45"/>
      <c r="N90" s="88"/>
      <c r="O90" s="45"/>
      <c r="P90" s="13"/>
      <c r="Q90" s="19">
        <f t="shared" si="17"/>
        <v>0</v>
      </c>
      <c r="R90" s="19">
        <f t="shared" si="18"/>
        <v>0</v>
      </c>
      <c r="S90" s="19">
        <f t="shared" si="19"/>
        <v>0</v>
      </c>
      <c r="T90" s="7">
        <f t="shared" si="20"/>
        <v>0</v>
      </c>
    </row>
    <row r="91" spans="1:20">
      <c r="A91" s="14"/>
      <c r="B91" s="80" t="s">
        <v>33</v>
      </c>
      <c r="C91" s="74" t="s">
        <v>241</v>
      </c>
      <c r="D91" s="87"/>
      <c r="E91" s="127">
        <v>200</v>
      </c>
      <c r="F91" s="136" t="s">
        <v>80</v>
      </c>
      <c r="G91" s="140" t="s">
        <v>66</v>
      </c>
      <c r="H91" s="88"/>
      <c r="I91" s="73"/>
      <c r="J91" s="88"/>
      <c r="K91" s="45"/>
      <c r="L91" s="88"/>
      <c r="M91" s="45"/>
      <c r="N91" s="88"/>
      <c r="O91" s="45"/>
      <c r="P91" s="13"/>
      <c r="Q91" s="19">
        <f t="shared" si="17"/>
        <v>0</v>
      </c>
      <c r="R91" s="19">
        <f t="shared" si="18"/>
        <v>0</v>
      </c>
      <c r="S91" s="19">
        <f t="shared" si="19"/>
        <v>0</v>
      </c>
      <c r="T91" s="7">
        <f t="shared" si="20"/>
        <v>0</v>
      </c>
    </row>
    <row r="92" spans="1:20">
      <c r="A92" s="14"/>
      <c r="B92" s="80" t="s">
        <v>110</v>
      </c>
      <c r="C92" s="74" t="s">
        <v>158</v>
      </c>
      <c r="D92" s="159"/>
      <c r="E92" s="132">
        <v>100</v>
      </c>
      <c r="F92" s="136" t="s">
        <v>80</v>
      </c>
      <c r="G92" s="140" t="s">
        <v>66</v>
      </c>
      <c r="H92" s="88"/>
      <c r="I92" s="73"/>
      <c r="J92" s="88"/>
      <c r="K92" s="45"/>
      <c r="L92" s="88"/>
      <c r="M92" s="45"/>
      <c r="N92" s="88"/>
      <c r="O92" s="45"/>
      <c r="P92" s="13"/>
      <c r="Q92" s="19">
        <f t="shared" si="17"/>
        <v>0</v>
      </c>
      <c r="R92" s="19">
        <f t="shared" si="18"/>
        <v>0</v>
      </c>
      <c r="S92" s="19">
        <f t="shared" si="19"/>
        <v>0</v>
      </c>
      <c r="T92" s="7">
        <f t="shared" si="20"/>
        <v>0</v>
      </c>
    </row>
    <row r="93" spans="1:20">
      <c r="A93" s="14"/>
      <c r="B93" s="80" t="s">
        <v>111</v>
      </c>
      <c r="C93" s="74" t="s">
        <v>112</v>
      </c>
      <c r="D93" s="87"/>
      <c r="E93" s="127">
        <v>50</v>
      </c>
      <c r="F93" s="136" t="s">
        <v>80</v>
      </c>
      <c r="G93" s="140" t="s">
        <v>66</v>
      </c>
      <c r="H93" s="88"/>
      <c r="I93" s="73"/>
      <c r="J93" s="88"/>
      <c r="K93" s="45"/>
      <c r="L93" s="88"/>
      <c r="M93" s="45"/>
      <c r="N93" s="88"/>
      <c r="O93" s="45"/>
      <c r="P93" s="13"/>
      <c r="Q93" s="19">
        <f t="shared" si="17"/>
        <v>0</v>
      </c>
      <c r="R93" s="19">
        <f t="shared" si="18"/>
        <v>0</v>
      </c>
      <c r="S93" s="19">
        <f t="shared" si="19"/>
        <v>0</v>
      </c>
      <c r="T93" s="7">
        <f t="shared" si="20"/>
        <v>0</v>
      </c>
    </row>
    <row r="94" spans="1:20">
      <c r="A94" s="14"/>
      <c r="B94" s="80" t="s">
        <v>35</v>
      </c>
      <c r="C94" s="74" t="s">
        <v>159</v>
      </c>
      <c r="D94" s="87"/>
      <c r="E94" s="127">
        <v>25</v>
      </c>
      <c r="F94" s="136" t="s">
        <v>80</v>
      </c>
      <c r="G94" s="140" t="s">
        <v>66</v>
      </c>
      <c r="H94" s="88"/>
      <c r="I94" s="73"/>
      <c r="J94" s="88"/>
      <c r="K94" s="45"/>
      <c r="L94" s="88"/>
      <c r="M94" s="45"/>
      <c r="N94" s="88"/>
      <c r="O94" s="45"/>
      <c r="P94" s="13"/>
      <c r="Q94" s="19">
        <f t="shared" si="17"/>
        <v>0</v>
      </c>
      <c r="R94" s="19">
        <f t="shared" si="18"/>
        <v>0</v>
      </c>
      <c r="S94" s="19">
        <f t="shared" si="19"/>
        <v>0</v>
      </c>
      <c r="T94" s="7">
        <f t="shared" si="20"/>
        <v>0</v>
      </c>
    </row>
    <row r="95" spans="1:20" ht="75">
      <c r="A95" s="14"/>
      <c r="B95" s="80" t="s">
        <v>36</v>
      </c>
      <c r="C95" s="74" t="s">
        <v>226</v>
      </c>
      <c r="D95" s="87"/>
      <c r="E95" s="127">
        <v>100</v>
      </c>
      <c r="F95" s="136" t="s">
        <v>80</v>
      </c>
      <c r="G95" s="140" t="s">
        <v>66</v>
      </c>
      <c r="H95" s="88"/>
      <c r="I95" s="73"/>
      <c r="J95" s="88"/>
      <c r="K95" s="45"/>
      <c r="L95" s="88"/>
      <c r="M95" s="45"/>
      <c r="N95" s="88"/>
      <c r="O95" s="45"/>
      <c r="P95" s="13"/>
      <c r="Q95" s="19">
        <f t="shared" si="17"/>
        <v>0</v>
      </c>
      <c r="R95" s="19">
        <f t="shared" si="18"/>
        <v>0</v>
      </c>
      <c r="S95" s="19">
        <f t="shared" si="19"/>
        <v>0</v>
      </c>
      <c r="T95" s="7">
        <f t="shared" si="20"/>
        <v>0</v>
      </c>
    </row>
    <row r="96" spans="1:20">
      <c r="A96" s="14"/>
      <c r="B96" s="80" t="s">
        <v>114</v>
      </c>
      <c r="C96" s="74" t="s">
        <v>227</v>
      </c>
      <c r="D96" s="87"/>
      <c r="E96" s="127">
        <v>50</v>
      </c>
      <c r="F96" s="136" t="s">
        <v>80</v>
      </c>
      <c r="G96" s="140" t="s">
        <v>66</v>
      </c>
      <c r="H96" s="88"/>
      <c r="I96" s="73"/>
      <c r="J96" s="88"/>
      <c r="K96" s="45"/>
      <c r="L96" s="88"/>
      <c r="M96" s="45"/>
      <c r="N96" s="88"/>
      <c r="O96" s="45"/>
      <c r="P96" s="13"/>
      <c r="Q96" s="19">
        <f t="shared" si="17"/>
        <v>0</v>
      </c>
      <c r="R96" s="19">
        <f t="shared" si="18"/>
        <v>0</v>
      </c>
      <c r="S96" s="19">
        <f t="shared" si="19"/>
        <v>0</v>
      </c>
      <c r="T96" s="7">
        <f t="shared" si="20"/>
        <v>0</v>
      </c>
    </row>
    <row r="97" spans="1:20" ht="30">
      <c r="A97" s="14"/>
      <c r="B97" s="80" t="s">
        <v>115</v>
      </c>
      <c r="C97" s="74" t="s">
        <v>228</v>
      </c>
      <c r="D97" s="87"/>
      <c r="E97" s="127">
        <v>100</v>
      </c>
      <c r="F97" s="136" t="s">
        <v>80</v>
      </c>
      <c r="G97" s="140" t="s">
        <v>66</v>
      </c>
      <c r="H97" s="88"/>
      <c r="I97" s="73"/>
      <c r="J97" s="88"/>
      <c r="K97" s="45"/>
      <c r="L97" s="88"/>
      <c r="M97" s="45"/>
      <c r="N97" s="88"/>
      <c r="O97" s="45"/>
      <c r="P97" s="13"/>
      <c r="Q97" s="19">
        <f t="shared" si="17"/>
        <v>0</v>
      </c>
      <c r="R97" s="19">
        <f t="shared" si="18"/>
        <v>0</v>
      </c>
      <c r="S97" s="19">
        <f t="shared" si="19"/>
        <v>0</v>
      </c>
      <c r="T97" s="7">
        <f t="shared" si="20"/>
        <v>0</v>
      </c>
    </row>
    <row r="98" spans="1:20">
      <c r="A98" s="14"/>
      <c r="B98" s="80" t="s">
        <v>117</v>
      </c>
      <c r="C98" s="74" t="s">
        <v>160</v>
      </c>
      <c r="D98" s="87"/>
      <c r="E98" s="127">
        <v>50</v>
      </c>
      <c r="F98" s="136" t="s">
        <v>80</v>
      </c>
      <c r="G98" s="140" t="s">
        <v>66</v>
      </c>
      <c r="H98" s="88"/>
      <c r="I98" s="73"/>
      <c r="J98" s="88"/>
      <c r="K98" s="45"/>
      <c r="L98" s="88"/>
      <c r="M98" s="45"/>
      <c r="N98" s="88"/>
      <c r="O98" s="45"/>
      <c r="P98" s="13"/>
      <c r="Q98" s="19">
        <f t="shared" si="17"/>
        <v>0</v>
      </c>
      <c r="R98" s="19">
        <f t="shared" si="18"/>
        <v>0</v>
      </c>
      <c r="S98" s="19">
        <f t="shared" si="19"/>
        <v>0</v>
      </c>
      <c r="T98" s="7">
        <f t="shared" si="20"/>
        <v>0</v>
      </c>
    </row>
    <row r="99" spans="1:20">
      <c r="A99" s="14"/>
      <c r="B99" s="80" t="s">
        <v>118</v>
      </c>
      <c r="C99" s="74" t="s">
        <v>119</v>
      </c>
      <c r="D99" s="87"/>
      <c r="E99" s="127">
        <v>50</v>
      </c>
      <c r="F99" s="136" t="s">
        <v>80</v>
      </c>
      <c r="G99" s="140" t="s">
        <v>66</v>
      </c>
      <c r="H99" s="88"/>
      <c r="I99" s="73"/>
      <c r="J99" s="88"/>
      <c r="K99" s="45"/>
      <c r="L99" s="88"/>
      <c r="M99" s="45"/>
      <c r="N99" s="88"/>
      <c r="O99" s="45"/>
      <c r="P99" s="13"/>
      <c r="Q99" s="19">
        <f t="shared" si="17"/>
        <v>0</v>
      </c>
      <c r="R99" s="19">
        <f t="shared" si="18"/>
        <v>0</v>
      </c>
      <c r="S99" s="19">
        <f t="shared" si="19"/>
        <v>0</v>
      </c>
      <c r="T99" s="7">
        <f t="shared" si="20"/>
        <v>0</v>
      </c>
    </row>
    <row r="100" spans="1:20">
      <c r="A100" s="14"/>
      <c r="B100" s="80" t="s">
        <v>120</v>
      </c>
      <c r="C100" s="74" t="s">
        <v>208</v>
      </c>
      <c r="D100" s="87"/>
      <c r="E100" s="127">
        <v>50</v>
      </c>
      <c r="F100" s="136" t="s">
        <v>80</v>
      </c>
      <c r="G100" s="140" t="s">
        <v>66</v>
      </c>
      <c r="H100" s="88"/>
      <c r="I100" s="73"/>
      <c r="J100" s="88"/>
      <c r="K100" s="45"/>
      <c r="L100" s="88"/>
      <c r="M100" s="45"/>
      <c r="N100" s="88"/>
      <c r="O100" s="45"/>
      <c r="P100" s="13"/>
      <c r="Q100" s="19">
        <f t="shared" si="17"/>
        <v>0</v>
      </c>
      <c r="R100" s="19">
        <f t="shared" si="18"/>
        <v>0</v>
      </c>
      <c r="S100" s="19">
        <f t="shared" si="19"/>
        <v>0</v>
      </c>
      <c r="T100" s="7">
        <f t="shared" si="20"/>
        <v>0</v>
      </c>
    </row>
    <row r="101" spans="1:20">
      <c r="A101" s="14"/>
      <c r="B101" s="80" t="s">
        <v>37</v>
      </c>
      <c r="C101" s="74" t="s">
        <v>122</v>
      </c>
      <c r="D101" s="87"/>
      <c r="E101" s="127">
        <v>50</v>
      </c>
      <c r="F101" s="136" t="s">
        <v>80</v>
      </c>
      <c r="G101" s="140" t="s">
        <v>66</v>
      </c>
      <c r="H101" s="88"/>
      <c r="I101" s="73"/>
      <c r="J101" s="88"/>
      <c r="K101" s="45"/>
      <c r="L101" s="88"/>
      <c r="M101" s="45"/>
      <c r="N101" s="88"/>
      <c r="O101" s="45"/>
      <c r="P101" s="13"/>
      <c r="Q101" s="19">
        <f t="shared" si="17"/>
        <v>0</v>
      </c>
      <c r="R101" s="19">
        <f t="shared" si="18"/>
        <v>0</v>
      </c>
      <c r="S101" s="19">
        <f t="shared" si="19"/>
        <v>0</v>
      </c>
      <c r="T101" s="7">
        <f t="shared" si="20"/>
        <v>0</v>
      </c>
    </row>
    <row r="102" spans="1:20" ht="45">
      <c r="A102" s="14"/>
      <c r="B102" s="80"/>
      <c r="C102" s="160" t="s">
        <v>209</v>
      </c>
      <c r="D102" s="87"/>
      <c r="E102" s="127">
        <v>200</v>
      </c>
      <c r="F102" s="136" t="s">
        <v>80</v>
      </c>
      <c r="G102" s="140" t="s">
        <v>66</v>
      </c>
      <c r="H102" s="88"/>
      <c r="I102" s="73"/>
      <c r="J102" s="88"/>
      <c r="K102" s="45"/>
      <c r="L102" s="88"/>
      <c r="M102" s="45"/>
      <c r="N102" s="88"/>
      <c r="O102" s="45"/>
      <c r="P102" s="13"/>
      <c r="Q102" s="19">
        <f t="shared" si="17"/>
        <v>0</v>
      </c>
      <c r="R102" s="19">
        <f t="shared" si="18"/>
        <v>0</v>
      </c>
      <c r="S102" s="19">
        <f t="shared" si="19"/>
        <v>0</v>
      </c>
      <c r="T102" s="7">
        <f t="shared" si="20"/>
        <v>0</v>
      </c>
    </row>
    <row r="103" spans="1:20" ht="30">
      <c r="A103" s="14"/>
      <c r="B103" s="80"/>
      <c r="C103" s="160" t="s">
        <v>210</v>
      </c>
      <c r="D103" s="87"/>
      <c r="E103" s="127">
        <v>25</v>
      </c>
      <c r="F103" s="136" t="s">
        <v>80</v>
      </c>
      <c r="G103" s="140" t="s">
        <v>66</v>
      </c>
      <c r="H103" s="88"/>
      <c r="I103" s="73"/>
      <c r="J103" s="88"/>
      <c r="K103" s="45"/>
      <c r="L103" s="88"/>
      <c r="M103" s="45"/>
      <c r="N103" s="88"/>
      <c r="O103" s="45"/>
      <c r="P103" s="13"/>
      <c r="Q103" s="19">
        <f t="shared" si="17"/>
        <v>0</v>
      </c>
      <c r="R103" s="19">
        <f t="shared" si="18"/>
        <v>0</v>
      </c>
      <c r="S103" s="19">
        <f t="shared" si="19"/>
        <v>0</v>
      </c>
      <c r="T103" s="7">
        <f t="shared" si="20"/>
        <v>0</v>
      </c>
    </row>
    <row r="104" spans="1:20">
      <c r="A104" s="14"/>
      <c r="B104" s="80"/>
      <c r="C104" s="161" t="s">
        <v>211</v>
      </c>
      <c r="D104" s="87"/>
      <c r="E104" s="127">
        <v>25</v>
      </c>
      <c r="F104" s="136" t="s">
        <v>80</v>
      </c>
      <c r="G104" s="140" t="s">
        <v>66</v>
      </c>
      <c r="H104" s="88"/>
      <c r="I104" s="73"/>
      <c r="J104" s="88"/>
      <c r="K104" s="45"/>
      <c r="L104" s="88"/>
      <c r="M104" s="45"/>
      <c r="N104" s="88"/>
      <c r="O104" s="45"/>
      <c r="P104" s="13"/>
      <c r="Q104" s="19"/>
      <c r="R104" s="19"/>
      <c r="S104" s="19"/>
      <c r="T104" s="7"/>
    </row>
    <row r="105" spans="1:20">
      <c r="A105" s="14"/>
      <c r="B105" s="80" t="s">
        <v>124</v>
      </c>
      <c r="C105" s="74" t="s">
        <v>152</v>
      </c>
      <c r="D105" s="87"/>
      <c r="E105" s="127">
        <v>50</v>
      </c>
      <c r="F105" s="136" t="s">
        <v>80</v>
      </c>
      <c r="G105" s="140" t="s">
        <v>66</v>
      </c>
      <c r="H105" s="88"/>
      <c r="I105" s="73"/>
      <c r="J105" s="88"/>
      <c r="K105" s="45"/>
      <c r="L105" s="88"/>
      <c r="M105" s="45"/>
      <c r="N105" s="88"/>
      <c r="O105" s="45"/>
      <c r="P105" s="13"/>
      <c r="Q105" s="19">
        <f t="shared" si="17"/>
        <v>0</v>
      </c>
      <c r="R105" s="19">
        <f t="shared" si="18"/>
        <v>0</v>
      </c>
      <c r="S105" s="19">
        <f t="shared" si="19"/>
        <v>0</v>
      </c>
      <c r="T105" s="7">
        <f t="shared" si="20"/>
        <v>0</v>
      </c>
    </row>
    <row r="106" spans="1:20">
      <c r="A106" s="14"/>
      <c r="B106" s="80" t="s">
        <v>125</v>
      </c>
      <c r="C106" s="74" t="s">
        <v>126</v>
      </c>
      <c r="D106" s="87"/>
      <c r="E106" s="127">
        <v>50</v>
      </c>
      <c r="F106" s="136" t="s">
        <v>80</v>
      </c>
      <c r="G106" s="140" t="s">
        <v>66</v>
      </c>
      <c r="H106" s="88"/>
      <c r="I106" s="73"/>
      <c r="J106" s="88"/>
      <c r="K106" s="45"/>
      <c r="L106" s="88"/>
      <c r="M106" s="45"/>
      <c r="N106" s="88"/>
      <c r="O106" s="45"/>
      <c r="P106" s="13"/>
      <c r="Q106" s="19">
        <f t="shared" si="17"/>
        <v>0</v>
      </c>
      <c r="R106" s="19">
        <f t="shared" si="18"/>
        <v>0</v>
      </c>
      <c r="S106" s="19">
        <f t="shared" si="19"/>
        <v>0</v>
      </c>
      <c r="T106" s="7">
        <f t="shared" si="20"/>
        <v>0</v>
      </c>
    </row>
    <row r="107" spans="1:20" ht="90">
      <c r="A107" s="14"/>
      <c r="B107" s="80" t="s">
        <v>38</v>
      </c>
      <c r="C107" s="74" t="s">
        <v>127</v>
      </c>
      <c r="D107" s="87"/>
      <c r="E107" s="127">
        <v>100</v>
      </c>
      <c r="F107" s="136" t="s">
        <v>80</v>
      </c>
      <c r="G107" s="140" t="s">
        <v>66</v>
      </c>
      <c r="H107" s="88"/>
      <c r="I107" s="73"/>
      <c r="J107" s="88"/>
      <c r="K107" s="45"/>
      <c r="L107" s="88"/>
      <c r="M107" s="45"/>
      <c r="N107" s="88"/>
      <c r="O107" s="45"/>
      <c r="P107" s="13"/>
      <c r="Q107" s="19">
        <f t="shared" si="17"/>
        <v>0</v>
      </c>
      <c r="R107" s="19">
        <f t="shared" si="18"/>
        <v>0</v>
      </c>
      <c r="S107" s="19">
        <f t="shared" si="19"/>
        <v>0</v>
      </c>
      <c r="T107" s="7">
        <f t="shared" si="20"/>
        <v>0</v>
      </c>
    </row>
    <row r="108" spans="1:20">
      <c r="A108" s="14"/>
      <c r="B108" s="80" t="s">
        <v>212</v>
      </c>
      <c r="C108" s="162" t="s">
        <v>213</v>
      </c>
      <c r="D108" s="87"/>
      <c r="E108" s="127">
        <v>100</v>
      </c>
      <c r="F108" s="136" t="s">
        <v>80</v>
      </c>
      <c r="G108" s="140" t="s">
        <v>66</v>
      </c>
      <c r="H108" s="88"/>
      <c r="I108" s="73"/>
      <c r="J108" s="88"/>
      <c r="K108" s="45"/>
      <c r="L108" s="88"/>
      <c r="M108" s="45"/>
      <c r="N108" s="88"/>
      <c r="O108" s="45"/>
      <c r="P108" s="13"/>
      <c r="Q108" s="19"/>
      <c r="R108" s="19"/>
      <c r="S108" s="19"/>
      <c r="T108" s="7"/>
    </row>
    <row r="109" spans="1:20">
      <c r="A109" s="145"/>
      <c r="B109" s="146"/>
      <c r="C109" s="111" t="s">
        <v>18</v>
      </c>
      <c r="D109" s="38"/>
      <c r="E109" s="126">
        <f>SUM(E85:E108)</f>
        <v>2100</v>
      </c>
      <c r="F109" s="137"/>
      <c r="G109" s="142"/>
      <c r="H109" s="43">
        <f>SUM(H84:H108)</f>
        <v>0</v>
      </c>
      <c r="I109" s="36"/>
      <c r="J109" s="43">
        <f>SUM(J84:J108)</f>
        <v>0</v>
      </c>
      <c r="K109" s="37"/>
      <c r="L109" s="43">
        <f>SUM(L84:L108)</f>
        <v>0</v>
      </c>
      <c r="M109" s="37"/>
      <c r="N109" s="43">
        <f>SUM(N84:N108)</f>
        <v>0</v>
      </c>
      <c r="O109" s="37"/>
      <c r="P109" s="34"/>
      <c r="Q109" s="35"/>
      <c r="R109" s="35"/>
      <c r="S109" s="35"/>
      <c r="T109" s="35"/>
    </row>
    <row r="110" spans="1:20">
      <c r="A110" s="183"/>
      <c r="B110" s="184" t="s">
        <v>337</v>
      </c>
      <c r="C110" s="185"/>
      <c r="D110" s="186"/>
      <c r="E110" s="187"/>
      <c r="F110" s="188"/>
      <c r="G110" s="189"/>
      <c r="H110" s="190"/>
      <c r="I110" s="191"/>
      <c r="J110" s="190"/>
      <c r="K110" s="192"/>
      <c r="L110" s="190"/>
      <c r="M110" s="192"/>
      <c r="N110" s="190"/>
      <c r="O110" s="192"/>
      <c r="P110" s="193"/>
      <c r="Q110" s="194"/>
      <c r="R110" s="194"/>
      <c r="S110" s="194"/>
      <c r="T110" s="194"/>
    </row>
    <row r="111" spans="1:20">
      <c r="A111" s="31">
        <v>4</v>
      </c>
      <c r="B111" s="144" t="s">
        <v>168</v>
      </c>
      <c r="C111" s="144" t="s">
        <v>17</v>
      </c>
      <c r="D111" s="29">
        <v>2</v>
      </c>
      <c r="E111" s="123"/>
      <c r="F111" s="123"/>
      <c r="G111" s="139"/>
      <c r="H111" s="32"/>
      <c r="I111" s="33"/>
      <c r="J111" s="32"/>
      <c r="K111" s="33"/>
      <c r="L111" s="32"/>
      <c r="M111" s="33"/>
      <c r="N111" s="33"/>
      <c r="O111" s="33"/>
      <c r="P111" s="30"/>
      <c r="Q111" s="30"/>
      <c r="R111" s="30"/>
      <c r="S111" s="30"/>
      <c r="T111" s="30"/>
    </row>
    <row r="112" spans="1:20">
      <c r="A112" s="14"/>
      <c r="B112" s="80" t="s">
        <v>30</v>
      </c>
      <c r="C112" s="74" t="s">
        <v>184</v>
      </c>
      <c r="D112" s="87"/>
      <c r="E112" s="127">
        <v>50</v>
      </c>
      <c r="F112" s="136" t="s">
        <v>80</v>
      </c>
      <c r="G112" s="140" t="s">
        <v>66</v>
      </c>
      <c r="H112" s="88"/>
      <c r="I112" s="73"/>
      <c r="J112" s="88"/>
      <c r="K112" s="45"/>
      <c r="L112" s="88"/>
      <c r="M112" s="45"/>
      <c r="N112" s="88"/>
      <c r="O112" s="45"/>
      <c r="P112" s="13"/>
      <c r="Q112" s="19">
        <f t="shared" ref="Q112:Q129" si="21">E112*H112</f>
        <v>0</v>
      </c>
      <c r="R112" s="19">
        <f t="shared" ref="R112:R129" si="22">E112*J112</f>
        <v>0</v>
      </c>
      <c r="S112" s="19">
        <f t="shared" ref="S112:S129" si="23">E112*L112</f>
        <v>0</v>
      </c>
      <c r="T112" s="7">
        <f t="shared" ref="T112:T129" si="24">E112*N112</f>
        <v>0</v>
      </c>
    </row>
    <row r="113" spans="1:20">
      <c r="A113" s="14"/>
      <c r="B113" s="80" t="s">
        <v>31</v>
      </c>
      <c r="C113" s="74" t="s">
        <v>169</v>
      </c>
      <c r="D113" s="87"/>
      <c r="E113" s="127">
        <v>50</v>
      </c>
      <c r="F113" s="136" t="s">
        <v>80</v>
      </c>
      <c r="G113" s="140" t="s">
        <v>66</v>
      </c>
      <c r="H113" s="88"/>
      <c r="I113" s="73"/>
      <c r="J113" s="88"/>
      <c r="K113" s="45"/>
      <c r="L113" s="88"/>
      <c r="M113" s="45"/>
      <c r="N113" s="88"/>
      <c r="O113" s="45"/>
      <c r="P113" s="13"/>
      <c r="Q113" s="19">
        <f t="shared" si="21"/>
        <v>0</v>
      </c>
      <c r="R113" s="19">
        <f t="shared" si="22"/>
        <v>0</v>
      </c>
      <c r="S113" s="19">
        <f t="shared" si="23"/>
        <v>0</v>
      </c>
      <c r="T113" s="7">
        <f t="shared" si="24"/>
        <v>0</v>
      </c>
    </row>
    <row r="114" spans="1:20">
      <c r="A114" s="14"/>
      <c r="B114" s="80" t="s">
        <v>108</v>
      </c>
      <c r="C114" s="74" t="s">
        <v>181</v>
      </c>
      <c r="D114" s="87"/>
      <c r="E114" s="127">
        <v>50</v>
      </c>
      <c r="F114" s="136" t="s">
        <v>80</v>
      </c>
      <c r="G114" s="140" t="s">
        <v>66</v>
      </c>
      <c r="H114" s="88"/>
      <c r="I114" s="73"/>
      <c r="J114" s="88"/>
      <c r="K114" s="45"/>
      <c r="L114" s="88"/>
      <c r="M114" s="45"/>
      <c r="N114" s="88"/>
      <c r="O114" s="45"/>
      <c r="P114" s="13"/>
      <c r="Q114" s="19">
        <f t="shared" si="21"/>
        <v>0</v>
      </c>
      <c r="R114" s="19">
        <f t="shared" si="22"/>
        <v>0</v>
      </c>
      <c r="S114" s="19">
        <f t="shared" si="23"/>
        <v>0</v>
      </c>
      <c r="T114" s="7">
        <f t="shared" si="24"/>
        <v>0</v>
      </c>
    </row>
    <row r="115" spans="1:20">
      <c r="A115" s="14"/>
      <c r="B115" s="80" t="s">
        <v>33</v>
      </c>
      <c r="C115" s="74" t="s">
        <v>171</v>
      </c>
      <c r="D115" s="87"/>
      <c r="E115" s="127">
        <v>50</v>
      </c>
      <c r="F115" s="136" t="s">
        <v>80</v>
      </c>
      <c r="G115" s="140" t="s">
        <v>66</v>
      </c>
      <c r="H115" s="88"/>
      <c r="I115" s="73"/>
      <c r="J115" s="88"/>
      <c r="K115" s="45"/>
      <c r="L115" s="88"/>
      <c r="M115" s="45"/>
      <c r="N115" s="88"/>
      <c r="O115" s="45"/>
      <c r="P115" s="13"/>
      <c r="Q115" s="19">
        <f t="shared" si="21"/>
        <v>0</v>
      </c>
      <c r="R115" s="19">
        <f t="shared" si="22"/>
        <v>0</v>
      </c>
      <c r="S115" s="19">
        <f t="shared" si="23"/>
        <v>0</v>
      </c>
      <c r="T115" s="7">
        <f t="shared" si="24"/>
        <v>0</v>
      </c>
    </row>
    <row r="116" spans="1:20">
      <c r="A116" s="14"/>
      <c r="B116" s="80" t="s">
        <v>110</v>
      </c>
      <c r="C116" s="74" t="s">
        <v>172</v>
      </c>
      <c r="D116" s="159"/>
      <c r="E116" s="127">
        <v>50</v>
      </c>
      <c r="F116" s="136" t="s">
        <v>80</v>
      </c>
      <c r="G116" s="140" t="s">
        <v>66</v>
      </c>
      <c r="H116" s="88"/>
      <c r="I116" s="73"/>
      <c r="J116" s="88"/>
      <c r="K116" s="45"/>
      <c r="L116" s="88"/>
      <c r="M116" s="45"/>
      <c r="N116" s="88"/>
      <c r="O116" s="45"/>
      <c r="P116" s="13"/>
      <c r="Q116" s="19">
        <f t="shared" si="21"/>
        <v>0</v>
      </c>
      <c r="R116" s="19">
        <f t="shared" si="22"/>
        <v>0</v>
      </c>
      <c r="S116" s="19">
        <f t="shared" si="23"/>
        <v>0</v>
      </c>
      <c r="T116" s="7">
        <f t="shared" si="24"/>
        <v>0</v>
      </c>
    </row>
    <row r="117" spans="1:20">
      <c r="A117" s="14"/>
      <c r="B117" s="80" t="s">
        <v>179</v>
      </c>
      <c r="C117" s="74" t="s">
        <v>180</v>
      </c>
      <c r="D117" s="87"/>
      <c r="E117" s="127">
        <v>50</v>
      </c>
      <c r="F117" s="136" t="s">
        <v>80</v>
      </c>
      <c r="G117" s="140" t="s">
        <v>66</v>
      </c>
      <c r="H117" s="88"/>
      <c r="I117" s="73"/>
      <c r="J117" s="88"/>
      <c r="K117" s="45"/>
      <c r="L117" s="88"/>
      <c r="M117" s="45"/>
      <c r="N117" s="88"/>
      <c r="O117" s="45"/>
      <c r="P117" s="13"/>
      <c r="Q117" s="19">
        <f t="shared" si="21"/>
        <v>0</v>
      </c>
      <c r="R117" s="19">
        <f t="shared" si="22"/>
        <v>0</v>
      </c>
      <c r="S117" s="19">
        <f t="shared" si="23"/>
        <v>0</v>
      </c>
      <c r="T117" s="7">
        <f t="shared" si="24"/>
        <v>0</v>
      </c>
    </row>
    <row r="118" spans="1:20">
      <c r="A118" s="14"/>
      <c r="B118" s="80" t="s">
        <v>34</v>
      </c>
      <c r="C118" s="74" t="s">
        <v>170</v>
      </c>
      <c r="D118" s="87"/>
      <c r="E118" s="127">
        <v>50</v>
      </c>
      <c r="F118" s="136" t="s">
        <v>80</v>
      </c>
      <c r="G118" s="140" t="s">
        <v>66</v>
      </c>
      <c r="H118" s="88"/>
      <c r="I118" s="73"/>
      <c r="J118" s="88"/>
      <c r="K118" s="45"/>
      <c r="L118" s="88"/>
      <c r="M118" s="45"/>
      <c r="N118" s="88"/>
      <c r="O118" s="45"/>
      <c r="P118" s="13"/>
      <c r="Q118" s="19">
        <f t="shared" si="21"/>
        <v>0</v>
      </c>
      <c r="R118" s="19">
        <f t="shared" si="22"/>
        <v>0</v>
      </c>
      <c r="S118" s="19">
        <f t="shared" si="23"/>
        <v>0</v>
      </c>
      <c r="T118" s="7">
        <f t="shared" si="24"/>
        <v>0</v>
      </c>
    </row>
    <row r="119" spans="1:20" ht="180">
      <c r="A119" s="14"/>
      <c r="B119" s="80" t="s">
        <v>36</v>
      </c>
      <c r="C119" s="74" t="s">
        <v>190</v>
      </c>
      <c r="D119" s="87"/>
      <c r="E119" s="127">
        <v>50</v>
      </c>
      <c r="F119" s="136" t="s">
        <v>80</v>
      </c>
      <c r="G119" s="140" t="s">
        <v>66</v>
      </c>
      <c r="H119" s="88"/>
      <c r="I119" s="73"/>
      <c r="J119" s="88"/>
      <c r="K119" s="45"/>
      <c r="L119" s="88"/>
      <c r="M119" s="45"/>
      <c r="N119" s="88"/>
      <c r="O119" s="45"/>
      <c r="P119" s="13"/>
      <c r="Q119" s="19">
        <f t="shared" si="21"/>
        <v>0</v>
      </c>
      <c r="R119" s="19">
        <f t="shared" si="22"/>
        <v>0</v>
      </c>
      <c r="S119" s="19">
        <f t="shared" si="23"/>
        <v>0</v>
      </c>
      <c r="T119" s="7">
        <f t="shared" si="24"/>
        <v>0</v>
      </c>
    </row>
    <row r="120" spans="1:20">
      <c r="A120" s="14"/>
      <c r="B120" s="80" t="s">
        <v>114</v>
      </c>
      <c r="C120" s="74" t="s">
        <v>186</v>
      </c>
      <c r="D120" s="87"/>
      <c r="E120" s="127">
        <v>50</v>
      </c>
      <c r="F120" s="136" t="s">
        <v>80</v>
      </c>
      <c r="G120" s="140" t="s">
        <v>66</v>
      </c>
      <c r="H120" s="88"/>
      <c r="I120" s="73"/>
      <c r="J120" s="88"/>
      <c r="K120" s="45"/>
      <c r="L120" s="88"/>
      <c r="M120" s="45"/>
      <c r="N120" s="88"/>
      <c r="O120" s="45"/>
      <c r="P120" s="13"/>
      <c r="Q120" s="19">
        <f t="shared" si="21"/>
        <v>0</v>
      </c>
      <c r="R120" s="19">
        <f t="shared" si="22"/>
        <v>0</v>
      </c>
      <c r="S120" s="19">
        <f t="shared" si="23"/>
        <v>0</v>
      </c>
      <c r="T120" s="7">
        <f t="shared" si="24"/>
        <v>0</v>
      </c>
    </row>
    <row r="121" spans="1:20">
      <c r="A121" s="14"/>
      <c r="B121" s="80" t="s">
        <v>115</v>
      </c>
      <c r="C121" s="74" t="s">
        <v>182</v>
      </c>
      <c r="D121" s="87"/>
      <c r="E121" s="127">
        <v>50</v>
      </c>
      <c r="F121" s="136" t="s">
        <v>80</v>
      </c>
      <c r="G121" s="140" t="s">
        <v>66</v>
      </c>
      <c r="H121" s="88"/>
      <c r="I121" s="73"/>
      <c r="J121" s="88"/>
      <c r="K121" s="45"/>
      <c r="L121" s="88"/>
      <c r="M121" s="45"/>
      <c r="N121" s="88"/>
      <c r="O121" s="45"/>
      <c r="P121" s="13"/>
      <c r="Q121" s="19">
        <f t="shared" si="21"/>
        <v>0</v>
      </c>
      <c r="R121" s="19">
        <f t="shared" si="22"/>
        <v>0</v>
      </c>
      <c r="S121" s="19">
        <f t="shared" si="23"/>
        <v>0</v>
      </c>
      <c r="T121" s="7">
        <f t="shared" si="24"/>
        <v>0</v>
      </c>
    </row>
    <row r="122" spans="1:20">
      <c r="A122" s="14"/>
      <c r="B122" s="80" t="s">
        <v>189</v>
      </c>
      <c r="C122" s="74" t="s">
        <v>183</v>
      </c>
      <c r="D122" s="87"/>
      <c r="E122" s="127"/>
      <c r="F122" s="136"/>
      <c r="G122" s="140"/>
      <c r="H122" s="88"/>
      <c r="I122" s="73"/>
      <c r="J122" s="88"/>
      <c r="K122" s="45"/>
      <c r="L122" s="88"/>
      <c r="M122" s="45"/>
      <c r="N122" s="88"/>
      <c r="O122" s="45"/>
      <c r="P122" s="13"/>
      <c r="Q122" s="19"/>
      <c r="R122" s="19"/>
      <c r="S122" s="19"/>
      <c r="T122" s="7"/>
    </row>
    <row r="123" spans="1:20" ht="30">
      <c r="A123" s="14"/>
      <c r="B123" s="80" t="s">
        <v>116</v>
      </c>
      <c r="C123" s="74" t="s">
        <v>173</v>
      </c>
      <c r="D123" s="87"/>
      <c r="E123" s="127">
        <v>50</v>
      </c>
      <c r="F123" s="136" t="s">
        <v>80</v>
      </c>
      <c r="G123" s="140" t="s">
        <v>66</v>
      </c>
      <c r="H123" s="88"/>
      <c r="I123" s="73"/>
      <c r="J123" s="88"/>
      <c r="K123" s="45"/>
      <c r="L123" s="88"/>
      <c r="M123" s="45"/>
      <c r="N123" s="88"/>
      <c r="O123" s="45"/>
      <c r="P123" s="13"/>
      <c r="Q123" s="19">
        <f t="shared" si="21"/>
        <v>0</v>
      </c>
      <c r="R123" s="19">
        <f t="shared" si="22"/>
        <v>0</v>
      </c>
      <c r="S123" s="19">
        <f t="shared" si="23"/>
        <v>0</v>
      </c>
      <c r="T123" s="7">
        <f t="shared" si="24"/>
        <v>0</v>
      </c>
    </row>
    <row r="124" spans="1:20">
      <c r="A124" s="14"/>
      <c r="B124" s="80" t="s">
        <v>117</v>
      </c>
      <c r="C124" s="74" t="s">
        <v>187</v>
      </c>
      <c r="D124" s="87"/>
      <c r="E124" s="127">
        <v>50</v>
      </c>
      <c r="F124" s="136" t="s">
        <v>80</v>
      </c>
      <c r="G124" s="140" t="s">
        <v>66</v>
      </c>
      <c r="H124" s="88"/>
      <c r="I124" s="73"/>
      <c r="J124" s="88"/>
      <c r="K124" s="45"/>
      <c r="L124" s="88"/>
      <c r="M124" s="45"/>
      <c r="N124" s="88"/>
      <c r="O124" s="45"/>
      <c r="P124" s="13"/>
      <c r="Q124" s="19">
        <f t="shared" si="21"/>
        <v>0</v>
      </c>
      <c r="R124" s="19">
        <f t="shared" si="22"/>
        <v>0</v>
      </c>
      <c r="S124" s="19">
        <f t="shared" si="23"/>
        <v>0</v>
      </c>
      <c r="T124" s="7">
        <f t="shared" si="24"/>
        <v>0</v>
      </c>
    </row>
    <row r="125" spans="1:20">
      <c r="A125" s="14"/>
      <c r="B125" s="80" t="s">
        <v>118</v>
      </c>
      <c r="C125" s="74" t="s">
        <v>188</v>
      </c>
      <c r="D125" s="87"/>
      <c r="E125" s="127">
        <v>50</v>
      </c>
      <c r="F125" s="136" t="s">
        <v>80</v>
      </c>
      <c r="G125" s="140" t="s">
        <v>66</v>
      </c>
      <c r="H125" s="88"/>
      <c r="I125" s="73"/>
      <c r="J125" s="88"/>
      <c r="K125" s="45"/>
      <c r="L125" s="88"/>
      <c r="M125" s="45"/>
      <c r="N125" s="88"/>
      <c r="O125" s="45"/>
      <c r="P125" s="13"/>
      <c r="Q125" s="19">
        <f t="shared" si="21"/>
        <v>0</v>
      </c>
      <c r="R125" s="19">
        <f t="shared" si="22"/>
        <v>0</v>
      </c>
      <c r="S125" s="19">
        <f t="shared" si="23"/>
        <v>0</v>
      </c>
      <c r="T125" s="7">
        <f t="shared" si="24"/>
        <v>0</v>
      </c>
    </row>
    <row r="126" spans="1:20" ht="30">
      <c r="A126" s="14"/>
      <c r="B126" s="80" t="s">
        <v>37</v>
      </c>
      <c r="C126" s="74" t="s">
        <v>174</v>
      </c>
      <c r="D126" s="87"/>
      <c r="E126" s="127">
        <v>50</v>
      </c>
      <c r="F126" s="136" t="s">
        <v>80</v>
      </c>
      <c r="G126" s="140" t="s">
        <v>66</v>
      </c>
      <c r="H126" s="88"/>
      <c r="I126" s="73"/>
      <c r="J126" s="88"/>
      <c r="K126" s="45"/>
      <c r="L126" s="88"/>
      <c r="M126" s="45"/>
      <c r="N126" s="88"/>
      <c r="O126" s="45"/>
      <c r="P126" s="13"/>
      <c r="Q126" s="19">
        <f t="shared" si="21"/>
        <v>0</v>
      </c>
      <c r="R126" s="19">
        <f t="shared" si="22"/>
        <v>0</v>
      </c>
      <c r="S126" s="19">
        <f t="shared" si="23"/>
        <v>0</v>
      </c>
      <c r="T126" s="7">
        <f t="shared" si="24"/>
        <v>0</v>
      </c>
    </row>
    <row r="127" spans="1:20">
      <c r="A127" s="14"/>
      <c r="B127" s="80" t="s">
        <v>178</v>
      </c>
      <c r="C127" s="74" t="s">
        <v>177</v>
      </c>
      <c r="D127" s="87"/>
      <c r="E127" s="127">
        <v>50</v>
      </c>
      <c r="F127" s="136" t="s">
        <v>80</v>
      </c>
      <c r="G127" s="140" t="s">
        <v>66</v>
      </c>
      <c r="H127" s="88"/>
      <c r="I127" s="73"/>
      <c r="J127" s="88"/>
      <c r="K127" s="45"/>
      <c r="L127" s="88"/>
      <c r="M127" s="45"/>
      <c r="N127" s="88"/>
      <c r="O127" s="45"/>
      <c r="P127" s="13"/>
      <c r="Q127" s="19">
        <f t="shared" si="21"/>
        <v>0</v>
      </c>
      <c r="R127" s="19">
        <f t="shared" si="22"/>
        <v>0</v>
      </c>
      <c r="S127" s="19">
        <f t="shared" si="23"/>
        <v>0</v>
      </c>
      <c r="T127" s="7">
        <f t="shared" si="24"/>
        <v>0</v>
      </c>
    </row>
    <row r="128" spans="1:20">
      <c r="A128" s="14"/>
      <c r="B128" s="80" t="s">
        <v>185</v>
      </c>
      <c r="C128" s="74" t="s">
        <v>191</v>
      </c>
      <c r="D128" s="87"/>
      <c r="E128" s="127">
        <v>50</v>
      </c>
      <c r="F128" s="136" t="s">
        <v>80</v>
      </c>
      <c r="G128" s="140" t="s">
        <v>66</v>
      </c>
      <c r="H128" s="88"/>
      <c r="I128" s="73"/>
      <c r="J128" s="88"/>
      <c r="K128" s="45"/>
      <c r="L128" s="88"/>
      <c r="M128" s="45"/>
      <c r="N128" s="88"/>
      <c r="O128" s="45"/>
      <c r="P128" s="13"/>
      <c r="Q128" s="19">
        <f t="shared" si="21"/>
        <v>0</v>
      </c>
      <c r="R128" s="19">
        <f t="shared" si="22"/>
        <v>0</v>
      </c>
      <c r="S128" s="19">
        <f t="shared" si="23"/>
        <v>0</v>
      </c>
      <c r="T128" s="7">
        <f t="shared" si="24"/>
        <v>0</v>
      </c>
    </row>
    <row r="129" spans="1:20">
      <c r="A129" s="14"/>
      <c r="B129" s="80" t="s">
        <v>175</v>
      </c>
      <c r="C129" s="74" t="s">
        <v>176</v>
      </c>
      <c r="D129" s="87"/>
      <c r="E129" s="127">
        <v>50</v>
      </c>
      <c r="F129" s="136" t="s">
        <v>80</v>
      </c>
      <c r="G129" s="140" t="s">
        <v>66</v>
      </c>
      <c r="H129" s="88"/>
      <c r="I129" s="73"/>
      <c r="J129" s="88"/>
      <c r="K129" s="45"/>
      <c r="L129" s="88"/>
      <c r="M129" s="45"/>
      <c r="N129" s="88"/>
      <c r="O129" s="45"/>
      <c r="P129" s="13"/>
      <c r="Q129" s="19">
        <f t="shared" si="21"/>
        <v>0</v>
      </c>
      <c r="R129" s="19">
        <f t="shared" si="22"/>
        <v>0</v>
      </c>
      <c r="S129" s="19">
        <f t="shared" si="23"/>
        <v>0</v>
      </c>
      <c r="T129" s="7">
        <f t="shared" si="24"/>
        <v>0</v>
      </c>
    </row>
    <row r="130" spans="1:20">
      <c r="A130" s="145"/>
      <c r="B130" s="146"/>
      <c r="C130" s="111" t="s">
        <v>18</v>
      </c>
      <c r="D130" s="38"/>
      <c r="E130" s="126">
        <f>SUM(E112:E129)</f>
        <v>850</v>
      </c>
      <c r="F130" s="137"/>
      <c r="G130" s="142"/>
      <c r="H130" s="43">
        <f>SUM(H111:H129)</f>
        <v>0</v>
      </c>
      <c r="I130" s="36"/>
      <c r="J130" s="43">
        <f>SUM(J111:J129)</f>
        <v>0</v>
      </c>
      <c r="K130" s="37"/>
      <c r="L130" s="43">
        <f>SUM(L111:L129)</f>
        <v>0</v>
      </c>
      <c r="M130" s="37"/>
      <c r="N130" s="43">
        <f>SUM(N111:N129)</f>
        <v>0</v>
      </c>
      <c r="O130" s="37"/>
      <c r="P130" s="34"/>
      <c r="Q130" s="35"/>
      <c r="R130" s="35"/>
      <c r="S130" s="35"/>
      <c r="T130" s="35"/>
    </row>
    <row r="131" spans="1:20">
      <c r="A131" s="183"/>
      <c r="B131" s="196" t="s">
        <v>338</v>
      </c>
      <c r="C131" s="185"/>
      <c r="D131" s="186"/>
      <c r="E131" s="187"/>
      <c r="F131" s="188"/>
      <c r="G131" s="189"/>
      <c r="H131" s="190"/>
      <c r="I131" s="191"/>
      <c r="J131" s="190"/>
      <c r="K131" s="192"/>
      <c r="L131" s="190"/>
      <c r="M131" s="192"/>
      <c r="N131" s="190"/>
      <c r="O131" s="192"/>
      <c r="P131" s="193"/>
      <c r="Q131" s="194"/>
      <c r="R131" s="194"/>
      <c r="S131" s="194"/>
      <c r="T131" s="194"/>
    </row>
    <row r="132" spans="1:20" s="40" customFormat="1">
      <c r="A132" s="31">
        <v>5</v>
      </c>
      <c r="B132" s="167" t="s">
        <v>237</v>
      </c>
      <c r="C132" s="144" t="s">
        <v>17</v>
      </c>
      <c r="D132" s="31">
        <v>20</v>
      </c>
      <c r="E132" s="128"/>
      <c r="F132" s="138"/>
      <c r="G132" s="128"/>
      <c r="H132" s="32"/>
      <c r="I132" s="41"/>
      <c r="J132" s="32"/>
      <c r="K132" s="41"/>
      <c r="L132" s="32"/>
      <c r="M132" s="41"/>
      <c r="N132" s="32"/>
      <c r="O132" s="44"/>
      <c r="P132" s="41"/>
      <c r="Q132" s="41"/>
      <c r="R132" s="41"/>
      <c r="S132" s="41"/>
      <c r="T132" s="41"/>
    </row>
    <row r="133" spans="1:20" s="40" customFormat="1">
      <c r="A133" s="39"/>
      <c r="B133" s="108" t="s">
        <v>133</v>
      </c>
      <c r="C133" s="90" t="s">
        <v>218</v>
      </c>
      <c r="D133" s="89"/>
      <c r="E133" s="125">
        <v>25</v>
      </c>
      <c r="F133" s="136" t="s">
        <v>80</v>
      </c>
      <c r="G133" s="140" t="s">
        <v>66</v>
      </c>
      <c r="H133" s="46"/>
      <c r="I133" s="45"/>
      <c r="J133" s="46"/>
      <c r="K133" s="45"/>
      <c r="L133" s="46"/>
      <c r="M133" s="45"/>
      <c r="N133" s="46"/>
      <c r="O133" s="45"/>
      <c r="P133" s="41"/>
      <c r="Q133" s="19">
        <f t="shared" ref="Q133" si="25">E133*H133</f>
        <v>0</v>
      </c>
      <c r="R133" s="19">
        <f t="shared" ref="R133" si="26">E133*J133</f>
        <v>0</v>
      </c>
      <c r="S133" s="19">
        <f t="shared" ref="S133" si="27">E133*L133</f>
        <v>0</v>
      </c>
      <c r="T133" s="7">
        <f t="shared" ref="T133" si="28">E133*N133</f>
        <v>0</v>
      </c>
    </row>
    <row r="134" spans="1:20" s="40" customFormat="1">
      <c r="A134" s="39"/>
      <c r="B134" s="99" t="s">
        <v>304</v>
      </c>
      <c r="C134" s="91" t="s">
        <v>217</v>
      </c>
      <c r="D134" s="77"/>
      <c r="E134" s="124">
        <v>200</v>
      </c>
      <c r="F134" s="136" t="s">
        <v>80</v>
      </c>
      <c r="G134" s="140" t="s">
        <v>66</v>
      </c>
      <c r="H134" s="46"/>
      <c r="I134" s="45"/>
      <c r="J134" s="46"/>
      <c r="K134" s="45"/>
      <c r="L134" s="46"/>
      <c r="M134" s="45"/>
      <c r="N134" s="46"/>
      <c r="O134" s="45"/>
      <c r="P134" s="41"/>
      <c r="Q134" s="19">
        <f t="shared" ref="Q134:Q164" si="29">E134*H134</f>
        <v>0</v>
      </c>
      <c r="R134" s="19">
        <f t="shared" ref="R134:R164" si="30">E134*J134</f>
        <v>0</v>
      </c>
      <c r="S134" s="19">
        <f t="shared" ref="S134:S164" si="31">E134*L134</f>
        <v>0</v>
      </c>
      <c r="T134" s="7">
        <f t="shared" ref="T134:T164" si="32">E134*N134</f>
        <v>0</v>
      </c>
    </row>
    <row r="135" spans="1:20" s="40" customFormat="1">
      <c r="A135" s="39"/>
      <c r="B135" s="99" t="s">
        <v>305</v>
      </c>
      <c r="C135" s="90" t="s">
        <v>307</v>
      </c>
      <c r="D135" s="77"/>
      <c r="E135" s="124">
        <v>100</v>
      </c>
      <c r="F135" s="136" t="s">
        <v>80</v>
      </c>
      <c r="G135" s="140" t="s">
        <v>66</v>
      </c>
      <c r="H135" s="46"/>
      <c r="I135" s="45"/>
      <c r="J135" s="46"/>
      <c r="K135" s="45"/>
      <c r="L135" s="46"/>
      <c r="M135" s="45"/>
      <c r="N135" s="46"/>
      <c r="O135" s="45"/>
      <c r="P135" s="41"/>
      <c r="Q135" s="19"/>
      <c r="R135" s="19"/>
      <c r="S135" s="19"/>
      <c r="T135" s="7"/>
    </row>
    <row r="136" spans="1:20" s="40" customFormat="1">
      <c r="A136" s="39"/>
      <c r="B136" s="99" t="s">
        <v>134</v>
      </c>
      <c r="C136" s="91" t="s">
        <v>221</v>
      </c>
      <c r="D136" s="77"/>
      <c r="E136" s="124">
        <v>200</v>
      </c>
      <c r="F136" s="136" t="s">
        <v>80</v>
      </c>
      <c r="G136" s="140" t="s">
        <v>66</v>
      </c>
      <c r="H136" s="46"/>
      <c r="I136" s="45"/>
      <c r="J136" s="46"/>
      <c r="K136" s="45"/>
      <c r="L136" s="46"/>
      <c r="M136" s="45"/>
      <c r="N136" s="46"/>
      <c r="O136" s="45"/>
      <c r="P136" s="41"/>
      <c r="Q136" s="19">
        <f t="shared" ref="Q136:Q149" si="33">E136*H136</f>
        <v>0</v>
      </c>
      <c r="R136" s="19">
        <f t="shared" ref="R136:R149" si="34">E136*J136</f>
        <v>0</v>
      </c>
      <c r="S136" s="19">
        <f t="shared" ref="S136:S149" si="35">E136*L136</f>
        <v>0</v>
      </c>
      <c r="T136" s="7">
        <f t="shared" ref="T136:T149" si="36">E136*N136</f>
        <v>0</v>
      </c>
    </row>
    <row r="137" spans="1:20" s="40" customFormat="1">
      <c r="A137" s="39"/>
      <c r="B137" s="108" t="s">
        <v>287</v>
      </c>
      <c r="C137" s="90" t="s">
        <v>293</v>
      </c>
      <c r="D137" s="89"/>
      <c r="E137" s="124">
        <v>25</v>
      </c>
      <c r="F137" s="136" t="s">
        <v>80</v>
      </c>
      <c r="G137" s="140" t="s">
        <v>66</v>
      </c>
      <c r="H137" s="46"/>
      <c r="I137" s="45"/>
      <c r="J137" s="46"/>
      <c r="K137" s="45"/>
      <c r="L137" s="46"/>
      <c r="M137" s="45"/>
      <c r="N137" s="46"/>
      <c r="O137" s="45"/>
      <c r="P137" s="41"/>
      <c r="Q137" s="19"/>
      <c r="R137" s="19"/>
      <c r="S137" s="19"/>
      <c r="T137" s="7"/>
    </row>
    <row r="138" spans="1:20" s="40" customFormat="1">
      <c r="A138" s="39"/>
      <c r="B138" s="99" t="s">
        <v>100</v>
      </c>
      <c r="C138" s="95" t="s">
        <v>98</v>
      </c>
      <c r="D138" s="77"/>
      <c r="E138" s="124">
        <v>25</v>
      </c>
      <c r="F138" s="136" t="s">
        <v>80</v>
      </c>
      <c r="G138" s="140" t="s">
        <v>66</v>
      </c>
      <c r="H138" s="46"/>
      <c r="I138" s="45"/>
      <c r="J138" s="46"/>
      <c r="K138" s="45"/>
      <c r="L138" s="46"/>
      <c r="M138" s="45"/>
      <c r="N138" s="46"/>
      <c r="O138" s="45"/>
      <c r="P138" s="41"/>
      <c r="Q138" s="19">
        <f t="shared" si="33"/>
        <v>0</v>
      </c>
      <c r="R138" s="19">
        <f t="shared" si="34"/>
        <v>0</v>
      </c>
      <c r="S138" s="19">
        <f t="shared" si="35"/>
        <v>0</v>
      </c>
      <c r="T138" s="7">
        <f t="shared" si="36"/>
        <v>0</v>
      </c>
    </row>
    <row r="139" spans="1:20" s="40" customFormat="1">
      <c r="A139" s="39"/>
      <c r="B139" s="99" t="s">
        <v>101</v>
      </c>
      <c r="C139" s="95" t="s">
        <v>98</v>
      </c>
      <c r="D139" s="77"/>
      <c r="E139" s="124">
        <v>25</v>
      </c>
      <c r="F139" s="136" t="s">
        <v>80</v>
      </c>
      <c r="G139" s="140" t="s">
        <v>66</v>
      </c>
      <c r="H139" s="46"/>
      <c r="I139" s="45"/>
      <c r="J139" s="46"/>
      <c r="K139" s="45"/>
      <c r="L139" s="46"/>
      <c r="M139" s="45"/>
      <c r="N139" s="46"/>
      <c r="O139" s="45"/>
      <c r="P139" s="41"/>
      <c r="Q139" s="19">
        <f t="shared" si="33"/>
        <v>0</v>
      </c>
      <c r="R139" s="19">
        <f t="shared" si="34"/>
        <v>0</v>
      </c>
      <c r="S139" s="19">
        <f t="shared" si="35"/>
        <v>0</v>
      </c>
      <c r="T139" s="7">
        <f t="shared" si="36"/>
        <v>0</v>
      </c>
    </row>
    <row r="140" spans="1:20" s="40" customFormat="1">
      <c r="A140" s="39"/>
      <c r="B140" s="99" t="s">
        <v>102</v>
      </c>
      <c r="C140" s="95" t="s">
        <v>306</v>
      </c>
      <c r="D140" s="77"/>
      <c r="E140" s="124">
        <v>25</v>
      </c>
      <c r="F140" s="136" t="s">
        <v>80</v>
      </c>
      <c r="G140" s="140" t="s">
        <v>66</v>
      </c>
      <c r="H140" s="46"/>
      <c r="I140" s="45"/>
      <c r="J140" s="46"/>
      <c r="K140" s="45"/>
      <c r="L140" s="46"/>
      <c r="M140" s="45"/>
      <c r="N140" s="46"/>
      <c r="O140" s="45"/>
      <c r="P140" s="41"/>
      <c r="Q140" s="19">
        <f t="shared" si="33"/>
        <v>0</v>
      </c>
      <c r="R140" s="19">
        <f t="shared" si="34"/>
        <v>0</v>
      </c>
      <c r="S140" s="19">
        <f t="shared" si="35"/>
        <v>0</v>
      </c>
      <c r="T140" s="7">
        <f t="shared" si="36"/>
        <v>0</v>
      </c>
    </row>
    <row r="141" spans="1:20" s="40" customFormat="1">
      <c r="A141" s="39"/>
      <c r="B141" s="108" t="s">
        <v>283</v>
      </c>
      <c r="C141" s="90" t="s">
        <v>309</v>
      </c>
      <c r="D141" s="89"/>
      <c r="E141" s="124">
        <v>25</v>
      </c>
      <c r="F141" s="136" t="s">
        <v>80</v>
      </c>
      <c r="G141" s="140" t="s">
        <v>66</v>
      </c>
      <c r="H141" s="46"/>
      <c r="I141" s="45"/>
      <c r="J141" s="46"/>
      <c r="K141" s="45"/>
      <c r="L141" s="46"/>
      <c r="M141" s="45"/>
      <c r="N141" s="46"/>
      <c r="O141" s="45"/>
      <c r="P141" s="41"/>
      <c r="Q141" s="19"/>
      <c r="R141" s="19"/>
      <c r="S141" s="19"/>
      <c r="T141" s="7"/>
    </row>
    <row r="142" spans="1:20" s="40" customFormat="1">
      <c r="A142" s="39"/>
      <c r="B142" s="108" t="s">
        <v>310</v>
      </c>
      <c r="C142" s="90" t="s">
        <v>284</v>
      </c>
      <c r="D142" s="89"/>
      <c r="E142" s="124">
        <v>100</v>
      </c>
      <c r="F142" s="136" t="s">
        <v>80</v>
      </c>
      <c r="G142" s="140" t="s">
        <v>66</v>
      </c>
      <c r="H142" s="46"/>
      <c r="I142" s="45"/>
      <c r="J142" s="46"/>
      <c r="K142" s="45"/>
      <c r="L142" s="46"/>
      <c r="M142" s="45"/>
      <c r="N142" s="46"/>
      <c r="O142" s="45"/>
      <c r="P142" s="41"/>
      <c r="Q142" s="19"/>
      <c r="R142" s="19"/>
      <c r="S142" s="19"/>
      <c r="T142" s="7"/>
    </row>
    <row r="143" spans="1:20" s="40" customFormat="1">
      <c r="A143" s="39"/>
      <c r="B143" s="108" t="s">
        <v>285</v>
      </c>
      <c r="C143" s="90" t="s">
        <v>286</v>
      </c>
      <c r="D143" s="89"/>
      <c r="E143" s="124">
        <v>25</v>
      </c>
      <c r="F143" s="136" t="s">
        <v>80</v>
      </c>
      <c r="G143" s="140" t="s">
        <v>66</v>
      </c>
      <c r="H143" s="46"/>
      <c r="I143" s="45"/>
      <c r="J143" s="46"/>
      <c r="K143" s="45"/>
      <c r="L143" s="46"/>
      <c r="M143" s="45"/>
      <c r="N143" s="46"/>
      <c r="O143" s="45"/>
      <c r="P143" s="41"/>
      <c r="Q143" s="19"/>
      <c r="R143" s="19"/>
      <c r="S143" s="19"/>
      <c r="T143" s="7"/>
    </row>
    <row r="144" spans="1:20" s="40" customFormat="1">
      <c r="A144" s="39"/>
      <c r="B144" s="108" t="s">
        <v>289</v>
      </c>
      <c r="C144" s="90" t="s">
        <v>311</v>
      </c>
      <c r="D144" s="89"/>
      <c r="E144" s="124">
        <v>25</v>
      </c>
      <c r="F144" s="136" t="s">
        <v>80</v>
      </c>
      <c r="G144" s="140" t="s">
        <v>66</v>
      </c>
      <c r="H144" s="46"/>
      <c r="I144" s="45"/>
      <c r="J144" s="46"/>
      <c r="K144" s="45"/>
      <c r="L144" s="46"/>
      <c r="M144" s="45"/>
      <c r="N144" s="46"/>
      <c r="O144" s="45"/>
      <c r="P144" s="41"/>
      <c r="Q144" s="19"/>
      <c r="R144" s="19"/>
      <c r="S144" s="19"/>
      <c r="T144" s="7"/>
    </row>
    <row r="145" spans="1:20" s="40" customFormat="1">
      <c r="A145" s="39"/>
      <c r="B145" s="108" t="s">
        <v>290</v>
      </c>
      <c r="C145" s="90" t="s">
        <v>312</v>
      </c>
      <c r="D145" s="89"/>
      <c r="E145" s="124">
        <v>25</v>
      </c>
      <c r="F145" s="136" t="s">
        <v>80</v>
      </c>
      <c r="G145" s="140" t="s">
        <v>66</v>
      </c>
      <c r="H145" s="169"/>
      <c r="I145" s="15"/>
      <c r="J145" s="169"/>
      <c r="K145" s="15"/>
      <c r="L145" s="169"/>
      <c r="M145" s="15"/>
      <c r="N145" s="169"/>
      <c r="O145" s="15"/>
      <c r="P145" s="77"/>
      <c r="Q145" s="19"/>
      <c r="R145" s="19"/>
      <c r="S145" s="19"/>
      <c r="T145" s="7"/>
    </row>
    <row r="146" spans="1:20" s="40" customFormat="1">
      <c r="A146" s="39"/>
      <c r="B146" s="99" t="s">
        <v>33</v>
      </c>
      <c r="C146" s="95" t="s">
        <v>328</v>
      </c>
      <c r="D146" s="77"/>
      <c r="E146" s="124">
        <v>100</v>
      </c>
      <c r="F146" s="136" t="s">
        <v>80</v>
      </c>
      <c r="G146" s="140" t="s">
        <v>66</v>
      </c>
      <c r="H146" s="46"/>
      <c r="I146" s="45"/>
      <c r="J146" s="46"/>
      <c r="K146" s="45"/>
      <c r="L146" s="46"/>
      <c r="M146" s="45"/>
      <c r="N146" s="46"/>
      <c r="O146" s="45"/>
      <c r="P146" s="41"/>
      <c r="Q146" s="19">
        <f t="shared" si="33"/>
        <v>0</v>
      </c>
      <c r="R146" s="19">
        <f t="shared" si="34"/>
        <v>0</v>
      </c>
      <c r="S146" s="19">
        <f t="shared" si="35"/>
        <v>0</v>
      </c>
      <c r="T146" s="7">
        <f t="shared" si="36"/>
        <v>0</v>
      </c>
    </row>
    <row r="147" spans="1:20" s="40" customFormat="1">
      <c r="A147" s="39"/>
      <c r="B147" s="99" t="s">
        <v>31</v>
      </c>
      <c r="C147" s="95" t="s">
        <v>99</v>
      </c>
      <c r="D147" s="77"/>
      <c r="E147" s="124">
        <v>25</v>
      </c>
      <c r="F147" s="136" t="s">
        <v>80</v>
      </c>
      <c r="G147" s="140" t="s">
        <v>66</v>
      </c>
      <c r="H147" s="46"/>
      <c r="I147" s="45"/>
      <c r="J147" s="46"/>
      <c r="K147" s="45"/>
      <c r="L147" s="46"/>
      <c r="M147" s="45"/>
      <c r="N147" s="46"/>
      <c r="O147" s="45"/>
      <c r="P147" s="41"/>
      <c r="Q147" s="19">
        <f t="shared" si="33"/>
        <v>0</v>
      </c>
      <c r="R147" s="19">
        <f t="shared" si="34"/>
        <v>0</v>
      </c>
      <c r="S147" s="19">
        <f t="shared" si="35"/>
        <v>0</v>
      </c>
      <c r="T147" s="7">
        <f t="shared" si="36"/>
        <v>0</v>
      </c>
    </row>
    <row r="148" spans="1:20" s="40" customFormat="1" ht="30">
      <c r="A148" s="39"/>
      <c r="B148" s="99" t="s">
        <v>110</v>
      </c>
      <c r="C148" s="95" t="s">
        <v>233</v>
      </c>
      <c r="D148" s="77"/>
      <c r="E148" s="124">
        <v>25</v>
      </c>
      <c r="F148" s="136" t="s">
        <v>80</v>
      </c>
      <c r="G148" s="140" t="s">
        <v>66</v>
      </c>
      <c r="H148" s="46"/>
      <c r="I148" s="45"/>
      <c r="J148" s="46"/>
      <c r="K148" s="45"/>
      <c r="L148" s="46"/>
      <c r="M148" s="45"/>
      <c r="N148" s="46"/>
      <c r="O148" s="45"/>
      <c r="P148" s="41"/>
      <c r="Q148" s="19">
        <f t="shared" si="33"/>
        <v>0</v>
      </c>
      <c r="R148" s="19">
        <f t="shared" si="34"/>
        <v>0</v>
      </c>
      <c r="S148" s="19">
        <f t="shared" si="35"/>
        <v>0</v>
      </c>
      <c r="T148" s="7">
        <f t="shared" si="36"/>
        <v>0</v>
      </c>
    </row>
    <row r="149" spans="1:20" s="40" customFormat="1" ht="45">
      <c r="A149" s="39"/>
      <c r="B149" s="99" t="s">
        <v>103</v>
      </c>
      <c r="C149" s="95" t="s">
        <v>219</v>
      </c>
      <c r="D149" s="77"/>
      <c r="E149" s="124">
        <v>25</v>
      </c>
      <c r="F149" s="136" t="s">
        <v>80</v>
      </c>
      <c r="G149" s="140" t="s">
        <v>66</v>
      </c>
      <c r="H149" s="46"/>
      <c r="I149" s="45"/>
      <c r="J149" s="46"/>
      <c r="K149" s="45"/>
      <c r="L149" s="46"/>
      <c r="M149" s="45"/>
      <c r="N149" s="46"/>
      <c r="O149" s="45"/>
      <c r="P149" s="41"/>
      <c r="Q149" s="19">
        <f t="shared" si="33"/>
        <v>0</v>
      </c>
      <c r="R149" s="19">
        <f t="shared" si="34"/>
        <v>0</v>
      </c>
      <c r="S149" s="19">
        <f t="shared" si="35"/>
        <v>0</v>
      </c>
      <c r="T149" s="7">
        <f t="shared" si="36"/>
        <v>0</v>
      </c>
    </row>
    <row r="150" spans="1:20" s="40" customFormat="1">
      <c r="A150" s="39"/>
      <c r="B150" s="99" t="s">
        <v>135</v>
      </c>
      <c r="C150" s="91" t="s">
        <v>136</v>
      </c>
      <c r="D150" s="77"/>
      <c r="E150" s="124">
        <v>25</v>
      </c>
      <c r="F150" s="136" t="s">
        <v>80</v>
      </c>
      <c r="G150" s="140" t="s">
        <v>66</v>
      </c>
      <c r="H150" s="46"/>
      <c r="I150" s="45"/>
      <c r="J150" s="46"/>
      <c r="K150" s="45"/>
      <c r="L150" s="46"/>
      <c r="M150" s="45"/>
      <c r="N150" s="46"/>
      <c r="O150" s="45"/>
      <c r="P150" s="41"/>
      <c r="Q150" s="19">
        <f t="shared" si="29"/>
        <v>0</v>
      </c>
      <c r="R150" s="19">
        <f t="shared" si="30"/>
        <v>0</v>
      </c>
      <c r="S150" s="19">
        <f t="shared" si="31"/>
        <v>0</v>
      </c>
      <c r="T150" s="7">
        <f t="shared" si="32"/>
        <v>0</v>
      </c>
    </row>
    <row r="151" spans="1:20" s="40" customFormat="1">
      <c r="A151" s="39"/>
      <c r="B151" s="99" t="s">
        <v>94</v>
      </c>
      <c r="C151" s="95"/>
      <c r="D151" s="77"/>
      <c r="E151" s="124">
        <v>25</v>
      </c>
      <c r="F151" s="136" t="s">
        <v>80</v>
      </c>
      <c r="G151" s="140" t="s">
        <v>66</v>
      </c>
      <c r="H151" s="46"/>
      <c r="I151" s="45"/>
      <c r="J151" s="46"/>
      <c r="K151" s="45"/>
      <c r="L151" s="46"/>
      <c r="M151" s="45"/>
      <c r="N151" s="46"/>
      <c r="O151" s="45"/>
      <c r="P151" s="41"/>
      <c r="Q151" s="19">
        <f t="shared" si="29"/>
        <v>0</v>
      </c>
      <c r="R151" s="19">
        <f t="shared" si="30"/>
        <v>0</v>
      </c>
      <c r="S151" s="19">
        <f t="shared" si="31"/>
        <v>0</v>
      </c>
      <c r="T151" s="7">
        <f t="shared" si="32"/>
        <v>0</v>
      </c>
    </row>
    <row r="152" spans="1:20" s="40" customFormat="1" ht="45">
      <c r="A152" s="39"/>
      <c r="B152" s="99" t="s">
        <v>104</v>
      </c>
      <c r="C152" s="95" t="s">
        <v>220</v>
      </c>
      <c r="D152" s="77"/>
      <c r="E152" s="124">
        <v>25</v>
      </c>
      <c r="F152" s="136" t="s">
        <v>80</v>
      </c>
      <c r="G152" s="140"/>
      <c r="H152" s="46"/>
      <c r="I152" s="45"/>
      <c r="J152" s="46"/>
      <c r="K152" s="45"/>
      <c r="L152" s="46"/>
      <c r="M152" s="45"/>
      <c r="N152" s="46"/>
      <c r="O152" s="45"/>
      <c r="P152" s="41"/>
      <c r="Q152" s="19">
        <f t="shared" si="29"/>
        <v>0</v>
      </c>
      <c r="R152" s="19">
        <f t="shared" si="30"/>
        <v>0</v>
      </c>
      <c r="S152" s="19">
        <f t="shared" si="31"/>
        <v>0</v>
      </c>
      <c r="T152" s="7">
        <f t="shared" si="32"/>
        <v>0</v>
      </c>
    </row>
    <row r="153" spans="1:20" s="40" customFormat="1" ht="30">
      <c r="A153" s="39"/>
      <c r="B153" s="99" t="s">
        <v>299</v>
      </c>
      <c r="C153" s="95" t="s">
        <v>301</v>
      </c>
      <c r="D153" s="77"/>
      <c r="E153" s="124">
        <v>200</v>
      </c>
      <c r="F153" s="136" t="s">
        <v>80</v>
      </c>
      <c r="G153" s="140" t="s">
        <v>66</v>
      </c>
      <c r="H153" s="46"/>
      <c r="I153" s="45"/>
      <c r="J153" s="46"/>
      <c r="K153" s="45"/>
      <c r="L153" s="46"/>
      <c r="M153" s="45"/>
      <c r="N153" s="46"/>
      <c r="O153" s="45"/>
      <c r="P153" s="41"/>
      <c r="Q153" s="19">
        <f t="shared" si="29"/>
        <v>0</v>
      </c>
      <c r="R153" s="19">
        <f t="shared" si="30"/>
        <v>0</v>
      </c>
      <c r="S153" s="19">
        <f t="shared" si="31"/>
        <v>0</v>
      </c>
      <c r="T153" s="7">
        <f t="shared" si="32"/>
        <v>0</v>
      </c>
    </row>
    <row r="154" spans="1:20" s="40" customFormat="1">
      <c r="A154" s="39"/>
      <c r="B154" s="108" t="s">
        <v>300</v>
      </c>
      <c r="C154" s="90" t="s">
        <v>303</v>
      </c>
      <c r="D154" s="77"/>
      <c r="E154" s="124">
        <v>200</v>
      </c>
      <c r="F154" s="136" t="s">
        <v>80</v>
      </c>
      <c r="G154" s="140" t="s">
        <v>66</v>
      </c>
      <c r="H154" s="46"/>
      <c r="I154" s="45"/>
      <c r="J154" s="46"/>
      <c r="K154" s="45"/>
      <c r="L154" s="46"/>
      <c r="M154" s="45"/>
      <c r="N154" s="46"/>
      <c r="O154" s="45"/>
      <c r="P154" s="41"/>
      <c r="Q154" s="19"/>
      <c r="R154" s="19"/>
      <c r="S154" s="19"/>
      <c r="T154" s="7"/>
    </row>
    <row r="155" spans="1:20" s="40" customFormat="1" ht="60">
      <c r="A155" s="39"/>
      <c r="B155" s="99" t="s">
        <v>137</v>
      </c>
      <c r="C155" s="75" t="s">
        <v>138</v>
      </c>
      <c r="D155" s="77"/>
      <c r="E155" s="124">
        <v>100</v>
      </c>
      <c r="F155" s="136" t="s">
        <v>80</v>
      </c>
      <c r="G155" s="140" t="s">
        <v>66</v>
      </c>
      <c r="H155" s="46"/>
      <c r="I155" s="45"/>
      <c r="J155" s="46"/>
      <c r="K155" s="45"/>
      <c r="L155" s="46"/>
      <c r="M155" s="45"/>
      <c r="N155" s="46"/>
      <c r="O155" s="45"/>
      <c r="P155" s="41"/>
      <c r="Q155" s="19">
        <f t="shared" si="29"/>
        <v>0</v>
      </c>
      <c r="R155" s="19">
        <f t="shared" si="30"/>
        <v>0</v>
      </c>
      <c r="S155" s="19">
        <f t="shared" si="31"/>
        <v>0</v>
      </c>
      <c r="T155" s="7">
        <f t="shared" si="32"/>
        <v>0</v>
      </c>
    </row>
    <row r="156" spans="1:20" s="40" customFormat="1">
      <c r="A156" s="39"/>
      <c r="B156" s="99" t="s">
        <v>105</v>
      </c>
      <c r="C156" s="95" t="s">
        <v>234</v>
      </c>
      <c r="D156" s="77"/>
      <c r="E156" s="124">
        <v>100</v>
      </c>
      <c r="F156" s="136" t="s">
        <v>80</v>
      </c>
      <c r="G156" s="140" t="s">
        <v>66</v>
      </c>
      <c r="H156" s="46"/>
      <c r="I156" s="45"/>
      <c r="J156" s="46"/>
      <c r="K156" s="45"/>
      <c r="L156" s="46"/>
      <c r="M156" s="45"/>
      <c r="N156" s="46"/>
      <c r="O156" s="45"/>
      <c r="P156" s="41"/>
      <c r="Q156" s="19">
        <f t="shared" si="29"/>
        <v>0</v>
      </c>
      <c r="R156" s="19">
        <f t="shared" si="30"/>
        <v>0</v>
      </c>
      <c r="S156" s="19">
        <f t="shared" si="31"/>
        <v>0</v>
      </c>
      <c r="T156" s="7">
        <f t="shared" si="32"/>
        <v>0</v>
      </c>
    </row>
    <row r="157" spans="1:20" s="40" customFormat="1">
      <c r="A157" s="39"/>
      <c r="B157" s="99" t="s">
        <v>298</v>
      </c>
      <c r="C157" s="95" t="s">
        <v>223</v>
      </c>
      <c r="D157" s="77"/>
      <c r="E157" s="124">
        <v>25</v>
      </c>
      <c r="F157" s="136" t="s">
        <v>80</v>
      </c>
      <c r="G157" s="140" t="s">
        <v>66</v>
      </c>
      <c r="H157" s="46"/>
      <c r="I157" s="45"/>
      <c r="J157" s="46"/>
      <c r="K157" s="45"/>
      <c r="L157" s="46"/>
      <c r="M157" s="45"/>
      <c r="N157" s="46"/>
      <c r="O157" s="45"/>
      <c r="P157" s="41"/>
      <c r="Q157" s="19"/>
      <c r="R157" s="19"/>
      <c r="S157" s="19"/>
      <c r="T157" s="7"/>
    </row>
    <row r="158" spans="1:20" s="40" customFormat="1">
      <c r="A158" s="39"/>
      <c r="B158" s="99" t="s">
        <v>314</v>
      </c>
      <c r="C158" s="75" t="s">
        <v>318</v>
      </c>
      <c r="D158" s="77"/>
      <c r="E158" s="124">
        <v>200</v>
      </c>
      <c r="F158" s="136" t="s">
        <v>80</v>
      </c>
      <c r="G158" s="140"/>
      <c r="H158" s="46"/>
      <c r="I158" s="45"/>
      <c r="J158" s="46"/>
      <c r="K158" s="45"/>
      <c r="L158" s="46"/>
      <c r="M158" s="45"/>
      <c r="N158" s="46"/>
      <c r="O158" s="45"/>
      <c r="P158" s="41"/>
      <c r="Q158" s="19">
        <f t="shared" si="29"/>
        <v>0</v>
      </c>
      <c r="R158" s="19">
        <f t="shared" si="30"/>
        <v>0</v>
      </c>
      <c r="S158" s="19">
        <f t="shared" si="31"/>
        <v>0</v>
      </c>
      <c r="T158" s="7">
        <f t="shared" si="32"/>
        <v>0</v>
      </c>
    </row>
    <row r="159" spans="1:20" s="40" customFormat="1" ht="46.8">
      <c r="A159" s="39"/>
      <c r="B159" s="99" t="s">
        <v>153</v>
      </c>
      <c r="C159" s="92"/>
      <c r="D159" s="77"/>
      <c r="E159" s="124">
        <v>25</v>
      </c>
      <c r="F159" s="136" t="s">
        <v>80</v>
      </c>
      <c r="G159" s="140"/>
      <c r="H159" s="46"/>
      <c r="I159" s="45"/>
      <c r="J159" s="46"/>
      <c r="K159" s="45"/>
      <c r="L159" s="46"/>
      <c r="M159" s="45"/>
      <c r="N159" s="46"/>
      <c r="O159" s="45"/>
      <c r="P159" s="41"/>
      <c r="Q159" s="19">
        <f t="shared" si="29"/>
        <v>0</v>
      </c>
      <c r="R159" s="19">
        <f t="shared" si="30"/>
        <v>0</v>
      </c>
      <c r="S159" s="19">
        <f t="shared" si="31"/>
        <v>0</v>
      </c>
      <c r="T159" s="7">
        <f t="shared" si="32"/>
        <v>0</v>
      </c>
    </row>
    <row r="160" spans="1:20" s="40" customFormat="1" ht="31.2">
      <c r="A160" s="39"/>
      <c r="B160" s="99" t="s">
        <v>95</v>
      </c>
      <c r="C160" s="92"/>
      <c r="D160" s="77"/>
      <c r="E160" s="124">
        <v>100</v>
      </c>
      <c r="F160" s="136" t="s">
        <v>80</v>
      </c>
      <c r="G160" s="140"/>
      <c r="H160" s="46"/>
      <c r="I160" s="45"/>
      <c r="J160" s="46"/>
      <c r="K160" s="45"/>
      <c r="L160" s="46"/>
      <c r="M160" s="45"/>
      <c r="N160" s="46"/>
      <c r="O160" s="45"/>
      <c r="P160" s="41"/>
      <c r="Q160" s="19">
        <f t="shared" si="29"/>
        <v>0</v>
      </c>
      <c r="R160" s="19">
        <f t="shared" si="30"/>
        <v>0</v>
      </c>
      <c r="S160" s="19">
        <f t="shared" si="31"/>
        <v>0</v>
      </c>
      <c r="T160" s="7">
        <f t="shared" si="32"/>
        <v>0</v>
      </c>
    </row>
    <row r="161" spans="1:20" s="40" customFormat="1" ht="31.2">
      <c r="A161" s="39"/>
      <c r="B161" s="99" t="s">
        <v>96</v>
      </c>
      <c r="C161" s="92"/>
      <c r="D161" s="77"/>
      <c r="E161" s="124">
        <v>100</v>
      </c>
      <c r="F161" s="136" t="s">
        <v>80</v>
      </c>
      <c r="G161" s="140"/>
      <c r="H161" s="46"/>
      <c r="I161" s="45"/>
      <c r="J161" s="46"/>
      <c r="K161" s="45"/>
      <c r="L161" s="46"/>
      <c r="M161" s="45"/>
      <c r="N161" s="46"/>
      <c r="O161" s="45"/>
      <c r="P161" s="41"/>
      <c r="Q161" s="19">
        <f t="shared" si="29"/>
        <v>0</v>
      </c>
      <c r="R161" s="19">
        <f t="shared" si="30"/>
        <v>0</v>
      </c>
      <c r="S161" s="19">
        <f t="shared" si="31"/>
        <v>0</v>
      </c>
      <c r="T161" s="7">
        <f t="shared" si="32"/>
        <v>0</v>
      </c>
    </row>
    <row r="162" spans="1:20" s="40" customFormat="1" ht="31.2">
      <c r="A162" s="39"/>
      <c r="B162" s="99" t="s">
        <v>222</v>
      </c>
      <c r="C162" s="92"/>
      <c r="D162" s="77"/>
      <c r="E162" s="124">
        <v>100</v>
      </c>
      <c r="F162" s="136" t="s">
        <v>80</v>
      </c>
      <c r="G162" s="140"/>
      <c r="H162" s="46"/>
      <c r="I162" s="45"/>
      <c r="J162" s="46"/>
      <c r="K162" s="45"/>
      <c r="L162" s="46"/>
      <c r="M162" s="45"/>
      <c r="N162" s="46"/>
      <c r="O162" s="45"/>
      <c r="P162" s="41"/>
      <c r="Q162" s="19"/>
      <c r="R162" s="19"/>
      <c r="S162" s="19"/>
      <c r="T162" s="7"/>
    </row>
    <row r="163" spans="1:20" s="40" customFormat="1" ht="31.2">
      <c r="A163" s="39"/>
      <c r="B163" s="99" t="s">
        <v>97</v>
      </c>
      <c r="C163" s="92"/>
      <c r="D163" s="77"/>
      <c r="E163" s="124">
        <v>100</v>
      </c>
      <c r="F163" s="136" t="s">
        <v>80</v>
      </c>
      <c r="G163" s="140"/>
      <c r="H163" s="46"/>
      <c r="I163" s="45"/>
      <c r="J163" s="46"/>
      <c r="K163" s="45"/>
      <c r="L163" s="46"/>
      <c r="M163" s="45"/>
      <c r="N163" s="46"/>
      <c r="O163" s="45"/>
      <c r="P163" s="41"/>
      <c r="Q163" s="19">
        <f t="shared" si="29"/>
        <v>0</v>
      </c>
      <c r="R163" s="19">
        <f t="shared" si="30"/>
        <v>0</v>
      </c>
      <c r="S163" s="19">
        <f t="shared" si="31"/>
        <v>0</v>
      </c>
      <c r="T163" s="7">
        <f t="shared" si="32"/>
        <v>0</v>
      </c>
    </row>
    <row r="164" spans="1:20" s="40" customFormat="1">
      <c r="A164" s="39"/>
      <c r="B164" s="99" t="s">
        <v>106</v>
      </c>
      <c r="C164" s="92"/>
      <c r="D164" s="77"/>
      <c r="E164" s="124">
        <v>25</v>
      </c>
      <c r="F164" s="136" t="s">
        <v>80</v>
      </c>
      <c r="G164" s="140" t="s">
        <v>66</v>
      </c>
      <c r="H164" s="46"/>
      <c r="I164" s="45"/>
      <c r="J164" s="46"/>
      <c r="K164" s="45"/>
      <c r="L164" s="46"/>
      <c r="M164" s="45"/>
      <c r="N164" s="46"/>
      <c r="O164" s="45"/>
      <c r="P164" s="41"/>
      <c r="Q164" s="19">
        <f t="shared" si="29"/>
        <v>0</v>
      </c>
      <c r="R164" s="19">
        <f t="shared" si="30"/>
        <v>0</v>
      </c>
      <c r="S164" s="19">
        <f t="shared" si="31"/>
        <v>0</v>
      </c>
      <c r="T164" s="7">
        <f t="shared" si="32"/>
        <v>0</v>
      </c>
    </row>
    <row r="165" spans="1:20">
      <c r="A165" s="145"/>
      <c r="B165" s="146"/>
      <c r="C165" s="111" t="s">
        <v>18</v>
      </c>
      <c r="D165" s="38"/>
      <c r="E165" s="126">
        <f>SUM(E133:E164)</f>
        <v>2350</v>
      </c>
      <c r="F165" s="137"/>
      <c r="G165" s="142"/>
      <c r="H165" s="43">
        <f>SUM(H133:H164)</f>
        <v>0</v>
      </c>
      <c r="I165" s="36"/>
      <c r="J165" s="43">
        <f>SUM(J133:J164)</f>
        <v>0</v>
      </c>
      <c r="K165" s="37"/>
      <c r="L165" s="43">
        <f>SUM(L133:L164)</f>
        <v>0</v>
      </c>
      <c r="M165" s="37"/>
      <c r="N165" s="43">
        <f>SUM(N133:N164)</f>
        <v>0</v>
      </c>
      <c r="O165" s="37"/>
      <c r="P165" s="34"/>
      <c r="Q165" s="35"/>
      <c r="R165" s="35"/>
      <c r="S165" s="35"/>
      <c r="T165" s="35"/>
    </row>
    <row r="166" spans="1:20" s="40" customFormat="1">
      <c r="A166" s="31">
        <v>6</v>
      </c>
      <c r="B166" s="167" t="s">
        <v>326</v>
      </c>
      <c r="C166" s="144" t="s">
        <v>17</v>
      </c>
      <c r="D166" s="31">
        <v>6</v>
      </c>
      <c r="E166" s="128"/>
      <c r="F166" s="138"/>
      <c r="G166" s="128"/>
      <c r="H166" s="32"/>
      <c r="I166" s="41"/>
      <c r="J166" s="32"/>
      <c r="K166" s="41"/>
      <c r="L166" s="32"/>
      <c r="M166" s="41"/>
      <c r="N166" s="32"/>
      <c r="O166" s="44"/>
      <c r="P166" s="41"/>
      <c r="Q166" s="41"/>
      <c r="R166" s="41"/>
      <c r="S166" s="41"/>
      <c r="T166" s="41"/>
    </row>
    <row r="167" spans="1:20" s="40" customFormat="1">
      <c r="A167" s="39"/>
      <c r="B167" s="108" t="s">
        <v>133</v>
      </c>
      <c r="C167" s="90" t="s">
        <v>218</v>
      </c>
      <c r="D167" s="89"/>
      <c r="E167" s="124">
        <v>100</v>
      </c>
      <c r="F167" s="136" t="s">
        <v>80</v>
      </c>
      <c r="G167" s="140" t="s">
        <v>66</v>
      </c>
      <c r="H167" s="46"/>
      <c r="I167" s="45"/>
      <c r="J167" s="46"/>
      <c r="K167" s="45"/>
      <c r="L167" s="46"/>
      <c r="M167" s="45"/>
      <c r="N167" s="46"/>
      <c r="O167" s="45"/>
      <c r="P167" s="41"/>
      <c r="Q167" s="19"/>
      <c r="R167" s="19"/>
      <c r="S167" s="19"/>
      <c r="T167" s="7"/>
    </row>
    <row r="168" spans="1:20" s="40" customFormat="1">
      <c r="A168" s="39"/>
      <c r="B168" s="108" t="s">
        <v>294</v>
      </c>
      <c r="C168" s="90" t="s">
        <v>308</v>
      </c>
      <c r="D168" s="89"/>
      <c r="E168" s="124">
        <v>100</v>
      </c>
      <c r="F168" s="136" t="s">
        <v>80</v>
      </c>
      <c r="G168" s="140" t="s">
        <v>66</v>
      </c>
      <c r="H168" s="46"/>
      <c r="I168" s="45"/>
      <c r="J168" s="46"/>
      <c r="K168" s="45"/>
      <c r="L168" s="46"/>
      <c r="M168" s="45"/>
      <c r="N168" s="46"/>
      <c r="O168" s="45"/>
      <c r="P168" s="41"/>
      <c r="Q168" s="19"/>
      <c r="R168" s="19"/>
      <c r="S168" s="19"/>
      <c r="T168" s="7"/>
    </row>
    <row r="169" spans="1:20" s="40" customFormat="1">
      <c r="A169" s="39"/>
      <c r="B169" s="108" t="s">
        <v>295</v>
      </c>
      <c r="C169" s="90" t="s">
        <v>296</v>
      </c>
      <c r="D169" s="89"/>
      <c r="E169" s="124">
        <v>100</v>
      </c>
      <c r="F169" s="136" t="s">
        <v>80</v>
      </c>
      <c r="G169" s="140" t="s">
        <v>66</v>
      </c>
      <c r="H169" s="46"/>
      <c r="I169" s="45"/>
      <c r="J169" s="46"/>
      <c r="K169" s="45"/>
      <c r="L169" s="46"/>
      <c r="M169" s="45"/>
      <c r="N169" s="46"/>
      <c r="O169" s="45"/>
      <c r="P169" s="41"/>
      <c r="Q169" s="19"/>
      <c r="R169" s="19"/>
      <c r="S169" s="19"/>
      <c r="T169" s="7"/>
    </row>
    <row r="170" spans="1:20" s="40" customFormat="1">
      <c r="A170" s="39"/>
      <c r="B170" s="108" t="s">
        <v>281</v>
      </c>
      <c r="C170" s="90" t="s">
        <v>307</v>
      </c>
      <c r="D170" s="89"/>
      <c r="E170" s="124">
        <v>100</v>
      </c>
      <c r="F170" s="136" t="s">
        <v>80</v>
      </c>
      <c r="G170" s="140" t="s">
        <v>66</v>
      </c>
      <c r="H170" s="46"/>
      <c r="I170" s="45"/>
      <c r="J170" s="46"/>
      <c r="K170" s="45"/>
      <c r="L170" s="46"/>
      <c r="M170" s="45"/>
      <c r="N170" s="46"/>
      <c r="O170" s="45"/>
      <c r="P170" s="41"/>
      <c r="Q170" s="19"/>
      <c r="R170" s="19"/>
      <c r="S170" s="19"/>
      <c r="T170" s="7"/>
    </row>
    <row r="171" spans="1:20" s="40" customFormat="1">
      <c r="A171" s="39"/>
      <c r="B171" s="99" t="s">
        <v>134</v>
      </c>
      <c r="C171" s="91" t="s">
        <v>331</v>
      </c>
      <c r="D171" s="89"/>
      <c r="E171" s="124">
        <v>25</v>
      </c>
      <c r="F171" s="136" t="s">
        <v>80</v>
      </c>
      <c r="G171" s="140" t="s">
        <v>66</v>
      </c>
      <c r="H171" s="46"/>
      <c r="I171" s="45"/>
      <c r="J171" s="46"/>
      <c r="K171" s="45"/>
      <c r="L171" s="46"/>
      <c r="M171" s="45"/>
      <c r="N171" s="46"/>
      <c r="O171" s="45"/>
      <c r="P171" s="41"/>
      <c r="Q171" s="19"/>
      <c r="R171" s="19"/>
      <c r="S171" s="19"/>
      <c r="T171" s="7"/>
    </row>
    <row r="172" spans="1:20" s="40" customFormat="1">
      <c r="A172" s="39"/>
      <c r="B172" s="108" t="s">
        <v>287</v>
      </c>
      <c r="C172" s="90" t="s">
        <v>293</v>
      </c>
      <c r="D172" s="89"/>
      <c r="E172" s="124">
        <v>100</v>
      </c>
      <c r="F172" s="136" t="s">
        <v>80</v>
      </c>
      <c r="G172" s="140" t="s">
        <v>66</v>
      </c>
      <c r="H172" s="46"/>
      <c r="I172" s="45"/>
      <c r="J172" s="46"/>
      <c r="K172" s="45"/>
      <c r="L172" s="46"/>
      <c r="M172" s="45"/>
      <c r="N172" s="46"/>
      <c r="O172" s="45"/>
      <c r="P172" s="41"/>
      <c r="Q172" s="19"/>
      <c r="R172" s="19"/>
      <c r="S172" s="19"/>
      <c r="T172" s="7"/>
    </row>
    <row r="173" spans="1:20" s="40" customFormat="1">
      <c r="A173" s="39"/>
      <c r="B173" s="108" t="s">
        <v>292</v>
      </c>
      <c r="C173" s="90" t="s">
        <v>327</v>
      </c>
      <c r="D173" s="89"/>
      <c r="E173" s="124">
        <v>100</v>
      </c>
      <c r="F173" s="136" t="s">
        <v>80</v>
      </c>
      <c r="G173" s="140" t="s">
        <v>66</v>
      </c>
      <c r="H173" s="46"/>
      <c r="I173" s="45"/>
      <c r="J173" s="46"/>
      <c r="K173" s="45"/>
      <c r="L173" s="46"/>
      <c r="M173" s="45"/>
      <c r="N173" s="46"/>
      <c r="O173" s="45"/>
      <c r="P173" s="41"/>
      <c r="Q173" s="19"/>
      <c r="R173" s="19"/>
      <c r="S173" s="19"/>
      <c r="T173" s="7"/>
    </row>
    <row r="174" spans="1:20" s="40" customFormat="1">
      <c r="A174" s="39"/>
      <c r="B174" s="108" t="s">
        <v>103</v>
      </c>
      <c r="C174" s="90" t="s">
        <v>275</v>
      </c>
      <c r="D174" s="89"/>
      <c r="E174" s="124">
        <v>25</v>
      </c>
      <c r="F174" s="136" t="s">
        <v>80</v>
      </c>
      <c r="G174" s="140" t="s">
        <v>66</v>
      </c>
      <c r="H174" s="46"/>
      <c r="I174" s="45"/>
      <c r="J174" s="46"/>
      <c r="K174" s="45"/>
      <c r="L174" s="46"/>
      <c r="M174" s="45"/>
      <c r="N174" s="46"/>
      <c r="O174" s="45"/>
      <c r="P174" s="41"/>
      <c r="Q174" s="19"/>
      <c r="R174" s="19"/>
      <c r="S174" s="19"/>
      <c r="T174" s="7"/>
    </row>
    <row r="175" spans="1:20" s="40" customFormat="1">
      <c r="A175" s="39"/>
      <c r="B175" s="99" t="s">
        <v>31</v>
      </c>
      <c r="C175" s="95" t="s">
        <v>99</v>
      </c>
      <c r="D175" s="77"/>
      <c r="E175" s="124">
        <v>100</v>
      </c>
      <c r="F175" s="136" t="s">
        <v>80</v>
      </c>
      <c r="G175" s="140" t="s">
        <v>66</v>
      </c>
      <c r="H175" s="46"/>
      <c r="I175" s="45"/>
      <c r="J175" s="46"/>
      <c r="K175" s="45"/>
      <c r="L175" s="46"/>
      <c r="M175" s="45"/>
      <c r="N175" s="46"/>
      <c r="O175" s="45"/>
      <c r="P175" s="41"/>
      <c r="Q175" s="19">
        <f t="shared" ref="Q175" si="37">E175*H175</f>
        <v>0</v>
      </c>
      <c r="R175" s="19">
        <f t="shared" ref="R175" si="38">E175*J175</f>
        <v>0</v>
      </c>
      <c r="S175" s="19">
        <f t="shared" ref="S175" si="39">E175*L175</f>
        <v>0</v>
      </c>
      <c r="T175" s="7">
        <f t="shared" ref="T175" si="40">E175*N175</f>
        <v>0</v>
      </c>
    </row>
    <row r="176" spans="1:20" s="40" customFormat="1">
      <c r="A176" s="39"/>
      <c r="B176" s="108" t="s">
        <v>276</v>
      </c>
      <c r="C176" s="90" t="s">
        <v>277</v>
      </c>
      <c r="D176" s="89"/>
      <c r="E176" s="124">
        <v>25</v>
      </c>
      <c r="F176" s="136" t="s">
        <v>80</v>
      </c>
      <c r="G176" s="140" t="s">
        <v>66</v>
      </c>
      <c r="H176" s="46"/>
      <c r="I176" s="45"/>
      <c r="J176" s="46"/>
      <c r="K176" s="45"/>
      <c r="L176" s="46"/>
      <c r="M176" s="45"/>
      <c r="N176" s="46"/>
      <c r="O176" s="45"/>
      <c r="P176" s="41"/>
      <c r="Q176" s="19"/>
      <c r="R176" s="19"/>
      <c r="S176" s="19"/>
      <c r="T176" s="7"/>
    </row>
    <row r="177" spans="1:20" s="40" customFormat="1">
      <c r="A177" s="39"/>
      <c r="B177" s="108" t="s">
        <v>278</v>
      </c>
      <c r="C177" s="90" t="s">
        <v>302</v>
      </c>
      <c r="D177" s="89"/>
      <c r="E177" s="124">
        <v>100</v>
      </c>
      <c r="F177" s="136" t="s">
        <v>80</v>
      </c>
      <c r="G177" s="140" t="s">
        <v>66</v>
      </c>
      <c r="H177" s="46"/>
      <c r="I177" s="45"/>
      <c r="J177" s="46"/>
      <c r="K177" s="45"/>
      <c r="L177" s="46"/>
      <c r="M177" s="45"/>
      <c r="N177" s="46"/>
      <c r="O177" s="45"/>
      <c r="P177" s="41"/>
      <c r="Q177" s="19"/>
      <c r="R177" s="19"/>
      <c r="S177" s="19"/>
      <c r="T177" s="7"/>
    </row>
    <row r="178" spans="1:20" s="40" customFormat="1" ht="30">
      <c r="A178" s="39"/>
      <c r="B178" s="99" t="s">
        <v>299</v>
      </c>
      <c r="C178" s="95" t="s">
        <v>301</v>
      </c>
      <c r="D178" s="89"/>
      <c r="E178" s="124">
        <v>100</v>
      </c>
      <c r="F178" s="136" t="s">
        <v>80</v>
      </c>
      <c r="G178" s="140" t="s">
        <v>66</v>
      </c>
      <c r="H178" s="46"/>
      <c r="I178" s="45"/>
      <c r="J178" s="46"/>
      <c r="K178" s="45"/>
      <c r="L178" s="46"/>
      <c r="M178" s="45"/>
      <c r="N178" s="46"/>
      <c r="O178" s="45"/>
      <c r="P178" s="41"/>
      <c r="Q178" s="19"/>
      <c r="R178" s="19"/>
      <c r="S178" s="19"/>
      <c r="T178" s="7"/>
    </row>
    <row r="179" spans="1:20" s="40" customFormat="1">
      <c r="A179" s="39"/>
      <c r="B179" s="99" t="s">
        <v>135</v>
      </c>
      <c r="C179" s="91" t="s">
        <v>136</v>
      </c>
      <c r="D179" s="89"/>
      <c r="E179" s="124">
        <v>100</v>
      </c>
      <c r="F179" s="136" t="s">
        <v>80</v>
      </c>
      <c r="G179" s="140" t="s">
        <v>66</v>
      </c>
      <c r="H179" s="46"/>
      <c r="I179" s="45"/>
      <c r="J179" s="46"/>
      <c r="K179" s="45"/>
      <c r="L179" s="46"/>
      <c r="M179" s="45"/>
      <c r="N179" s="46"/>
      <c r="O179" s="45"/>
      <c r="P179" s="41"/>
      <c r="Q179" s="19"/>
      <c r="R179" s="19"/>
      <c r="S179" s="19"/>
      <c r="T179" s="7"/>
    </row>
    <row r="180" spans="1:20" s="40" customFormat="1">
      <c r="A180" s="39"/>
      <c r="B180" s="108" t="s">
        <v>300</v>
      </c>
      <c r="C180" s="90" t="s">
        <v>303</v>
      </c>
      <c r="D180" s="89"/>
      <c r="E180" s="124">
        <v>100</v>
      </c>
      <c r="F180" s="136" t="s">
        <v>80</v>
      </c>
      <c r="G180" s="140" t="s">
        <v>66</v>
      </c>
      <c r="H180" s="46"/>
      <c r="I180" s="45"/>
      <c r="J180" s="46"/>
      <c r="K180" s="45"/>
      <c r="L180" s="46"/>
      <c r="M180" s="45"/>
      <c r="N180" s="46"/>
      <c r="O180" s="45"/>
      <c r="P180" s="41"/>
      <c r="Q180" s="19"/>
      <c r="R180" s="19"/>
      <c r="S180" s="19"/>
      <c r="T180" s="7"/>
    </row>
    <row r="181" spans="1:20" s="40" customFormat="1">
      <c r="A181" s="39"/>
      <c r="B181" s="108" t="s">
        <v>279</v>
      </c>
      <c r="C181" s="90" t="s">
        <v>280</v>
      </c>
      <c r="D181" s="89"/>
      <c r="E181" s="124">
        <v>100</v>
      </c>
      <c r="F181" s="136" t="s">
        <v>80</v>
      </c>
      <c r="G181" s="140" t="s">
        <v>66</v>
      </c>
      <c r="H181" s="46"/>
      <c r="I181" s="45"/>
      <c r="J181" s="46"/>
      <c r="K181" s="45"/>
      <c r="L181" s="46"/>
      <c r="M181" s="45"/>
      <c r="N181" s="46"/>
      <c r="O181" s="45"/>
      <c r="P181" s="41"/>
      <c r="Q181" s="19"/>
      <c r="R181" s="19"/>
      <c r="S181" s="19"/>
      <c r="T181" s="7"/>
    </row>
    <row r="182" spans="1:20" s="40" customFormat="1">
      <c r="A182" s="39"/>
      <c r="B182" s="108" t="s">
        <v>282</v>
      </c>
      <c r="C182" s="90" t="s">
        <v>280</v>
      </c>
      <c r="D182" s="89"/>
      <c r="E182" s="124">
        <v>100</v>
      </c>
      <c r="F182" s="136" t="s">
        <v>80</v>
      </c>
      <c r="G182" s="140" t="s">
        <v>66</v>
      </c>
      <c r="H182" s="46"/>
      <c r="I182" s="45"/>
      <c r="J182" s="46"/>
      <c r="K182" s="45"/>
      <c r="L182" s="46"/>
      <c r="M182" s="45"/>
      <c r="N182" s="46"/>
      <c r="O182" s="45"/>
      <c r="P182" s="41"/>
      <c r="Q182" s="19"/>
      <c r="R182" s="19"/>
      <c r="S182" s="19"/>
      <c r="T182" s="7"/>
    </row>
    <row r="183" spans="1:20" s="40" customFormat="1">
      <c r="A183" s="39"/>
      <c r="B183" s="108" t="s">
        <v>283</v>
      </c>
      <c r="C183" s="90" t="s">
        <v>309</v>
      </c>
      <c r="D183" s="89"/>
      <c r="E183" s="124">
        <v>25</v>
      </c>
      <c r="F183" s="136" t="s">
        <v>80</v>
      </c>
      <c r="G183" s="140" t="s">
        <v>66</v>
      </c>
      <c r="H183" s="46"/>
      <c r="I183" s="45"/>
      <c r="J183" s="46"/>
      <c r="K183" s="45"/>
      <c r="L183" s="46"/>
      <c r="M183" s="45"/>
      <c r="N183" s="46"/>
      <c r="O183" s="45"/>
      <c r="P183" s="41"/>
      <c r="Q183" s="19"/>
      <c r="R183" s="19"/>
      <c r="S183" s="19"/>
      <c r="T183" s="7"/>
    </row>
    <row r="184" spans="1:20" s="40" customFormat="1">
      <c r="A184" s="39"/>
      <c r="B184" s="108" t="s">
        <v>310</v>
      </c>
      <c r="C184" s="90" t="s">
        <v>284</v>
      </c>
      <c r="D184" s="89"/>
      <c r="E184" s="124">
        <v>100</v>
      </c>
      <c r="F184" s="136" t="s">
        <v>80</v>
      </c>
      <c r="G184" s="140" t="s">
        <v>66</v>
      </c>
      <c r="H184" s="46"/>
      <c r="I184" s="45"/>
      <c r="J184" s="46"/>
      <c r="K184" s="45"/>
      <c r="L184" s="46"/>
      <c r="M184" s="45"/>
      <c r="N184" s="46"/>
      <c r="O184" s="45"/>
      <c r="P184" s="41"/>
      <c r="Q184" s="19"/>
      <c r="R184" s="19"/>
      <c r="S184" s="19"/>
      <c r="T184" s="7"/>
    </row>
    <row r="185" spans="1:20" s="40" customFormat="1">
      <c r="A185" s="39"/>
      <c r="B185" s="108" t="s">
        <v>285</v>
      </c>
      <c r="C185" s="90" t="s">
        <v>286</v>
      </c>
      <c r="D185" s="89"/>
      <c r="E185" s="124">
        <v>25</v>
      </c>
      <c r="F185" s="136" t="s">
        <v>80</v>
      </c>
      <c r="G185" s="140" t="s">
        <v>66</v>
      </c>
      <c r="H185" s="46"/>
      <c r="I185" s="45"/>
      <c r="J185" s="46"/>
      <c r="K185" s="45"/>
      <c r="L185" s="46"/>
      <c r="M185" s="45"/>
      <c r="N185" s="46"/>
      <c r="O185" s="45"/>
      <c r="P185" s="41"/>
      <c r="Q185" s="19"/>
      <c r="R185" s="19"/>
      <c r="S185" s="19"/>
      <c r="T185" s="7"/>
    </row>
    <row r="186" spans="1:20" s="40" customFormat="1">
      <c r="A186" s="39"/>
      <c r="B186" s="108" t="s">
        <v>288</v>
      </c>
      <c r="C186" s="90" t="s">
        <v>244</v>
      </c>
      <c r="D186" s="89"/>
      <c r="E186" s="124">
        <v>100</v>
      </c>
      <c r="F186" s="136" t="s">
        <v>80</v>
      </c>
      <c r="G186" s="140" t="s">
        <v>66</v>
      </c>
      <c r="H186" s="46"/>
      <c r="I186" s="45"/>
      <c r="J186" s="46"/>
      <c r="K186" s="45"/>
      <c r="L186" s="46"/>
      <c r="M186" s="45"/>
      <c r="N186" s="46"/>
      <c r="O186" s="45"/>
      <c r="P186" s="41"/>
      <c r="Q186" s="19"/>
      <c r="R186" s="19"/>
      <c r="S186" s="19"/>
      <c r="T186" s="7"/>
    </row>
    <row r="187" spans="1:20" s="40" customFormat="1">
      <c r="A187" s="39"/>
      <c r="B187" s="108" t="s">
        <v>289</v>
      </c>
      <c r="C187" s="90" t="s">
        <v>311</v>
      </c>
      <c r="D187" s="89"/>
      <c r="E187" s="124">
        <v>25</v>
      </c>
      <c r="F187" s="136" t="s">
        <v>80</v>
      </c>
      <c r="G187" s="140" t="s">
        <v>66</v>
      </c>
      <c r="H187" s="46"/>
      <c r="I187" s="45"/>
      <c r="J187" s="46"/>
      <c r="K187" s="45"/>
      <c r="L187" s="46"/>
      <c r="M187" s="45"/>
      <c r="N187" s="46"/>
      <c r="O187" s="45"/>
      <c r="P187" s="41"/>
      <c r="Q187" s="19"/>
      <c r="R187" s="19"/>
      <c r="S187" s="19"/>
      <c r="T187" s="7"/>
    </row>
    <row r="188" spans="1:20" s="40" customFormat="1">
      <c r="A188" s="39"/>
      <c r="B188" s="108" t="s">
        <v>290</v>
      </c>
      <c r="C188" s="90" t="s">
        <v>312</v>
      </c>
      <c r="D188" s="89"/>
      <c r="E188" s="124">
        <v>25</v>
      </c>
      <c r="F188" s="136" t="s">
        <v>80</v>
      </c>
      <c r="G188" s="140" t="s">
        <v>66</v>
      </c>
      <c r="H188" s="46"/>
      <c r="I188" s="45"/>
      <c r="J188" s="46"/>
      <c r="K188" s="45"/>
      <c r="L188" s="46"/>
      <c r="M188" s="45"/>
      <c r="N188" s="46"/>
      <c r="O188" s="45"/>
      <c r="P188" s="41"/>
      <c r="Q188" s="19"/>
      <c r="R188" s="19"/>
      <c r="S188" s="19"/>
      <c r="T188" s="7"/>
    </row>
    <row r="189" spans="1:20" s="40" customFormat="1">
      <c r="A189" s="39"/>
      <c r="B189" s="108" t="s">
        <v>313</v>
      </c>
      <c r="C189" s="90" t="s">
        <v>291</v>
      </c>
      <c r="D189" s="89"/>
      <c r="E189" s="124">
        <v>25</v>
      </c>
      <c r="F189" s="136" t="s">
        <v>80</v>
      </c>
      <c r="G189" s="140"/>
      <c r="H189" s="46"/>
      <c r="I189" s="45"/>
      <c r="J189" s="46"/>
      <c r="K189" s="45"/>
      <c r="L189" s="46"/>
      <c r="M189" s="45"/>
      <c r="N189" s="46"/>
      <c r="O189" s="45"/>
      <c r="P189" s="41"/>
      <c r="Q189" s="19"/>
      <c r="R189" s="19"/>
      <c r="S189" s="19"/>
      <c r="T189" s="7"/>
    </row>
    <row r="190" spans="1:20" s="40" customFormat="1" ht="45">
      <c r="A190" s="39"/>
      <c r="B190" s="99" t="s">
        <v>104</v>
      </c>
      <c r="C190" s="95" t="s">
        <v>245</v>
      </c>
      <c r="D190" s="77"/>
      <c r="E190" s="124">
        <v>25</v>
      </c>
      <c r="F190" s="136" t="s">
        <v>80</v>
      </c>
      <c r="G190" s="140" t="s">
        <v>66</v>
      </c>
      <c r="H190" s="46"/>
      <c r="I190" s="45"/>
      <c r="J190" s="46"/>
      <c r="K190" s="45"/>
      <c r="L190" s="46"/>
      <c r="M190" s="45"/>
      <c r="N190" s="46"/>
      <c r="O190" s="45"/>
      <c r="P190" s="41"/>
      <c r="Q190" s="19">
        <f t="shared" ref="Q190:Q193" si="41">E190*H190</f>
        <v>0</v>
      </c>
      <c r="R190" s="19">
        <f t="shared" ref="R190:R193" si="42">E190*J190</f>
        <v>0</v>
      </c>
      <c r="S190" s="19">
        <f t="shared" ref="S190:S193" si="43">E190*L190</f>
        <v>0</v>
      </c>
      <c r="T190" s="7">
        <f t="shared" ref="T190:T193" si="44">E190*N190</f>
        <v>0</v>
      </c>
    </row>
    <row r="191" spans="1:20" s="40" customFormat="1" ht="60">
      <c r="A191" s="39"/>
      <c r="B191" s="99" t="s">
        <v>137</v>
      </c>
      <c r="C191" s="75" t="s">
        <v>138</v>
      </c>
      <c r="D191" s="77"/>
      <c r="E191" s="124">
        <v>100</v>
      </c>
      <c r="F191" s="136" t="s">
        <v>80</v>
      </c>
      <c r="G191" s="140" t="s">
        <v>66</v>
      </c>
      <c r="H191" s="46"/>
      <c r="I191" s="45"/>
      <c r="J191" s="46"/>
      <c r="K191" s="45"/>
      <c r="L191" s="46"/>
      <c r="M191" s="45"/>
      <c r="N191" s="46"/>
      <c r="O191" s="45"/>
      <c r="P191" s="41"/>
      <c r="Q191" s="19">
        <f t="shared" si="41"/>
        <v>0</v>
      </c>
      <c r="R191" s="19">
        <f t="shared" si="42"/>
        <v>0</v>
      </c>
      <c r="S191" s="19">
        <f t="shared" si="43"/>
        <v>0</v>
      </c>
      <c r="T191" s="7">
        <f t="shared" si="44"/>
        <v>0</v>
      </c>
    </row>
    <row r="192" spans="1:20" s="40" customFormat="1">
      <c r="A192" s="39"/>
      <c r="B192" s="99" t="s">
        <v>298</v>
      </c>
      <c r="C192" s="95" t="s">
        <v>223</v>
      </c>
      <c r="D192" s="77"/>
      <c r="E192" s="124">
        <v>25</v>
      </c>
      <c r="F192" s="136" t="s">
        <v>80</v>
      </c>
      <c r="G192" s="140" t="s">
        <v>66</v>
      </c>
      <c r="H192" s="46"/>
      <c r="I192" s="45"/>
      <c r="J192" s="46"/>
      <c r="K192" s="45"/>
      <c r="L192" s="46"/>
      <c r="M192" s="45"/>
      <c r="N192" s="46"/>
      <c r="O192" s="45"/>
      <c r="P192" s="41"/>
      <c r="Q192" s="19">
        <f t="shared" si="41"/>
        <v>0</v>
      </c>
      <c r="R192" s="19">
        <f t="shared" si="42"/>
        <v>0</v>
      </c>
      <c r="S192" s="19">
        <f t="shared" si="43"/>
        <v>0</v>
      </c>
      <c r="T192" s="7">
        <f t="shared" si="44"/>
        <v>0</v>
      </c>
    </row>
    <row r="193" spans="1:20" s="40" customFormat="1">
      <c r="A193" s="39"/>
      <c r="B193" s="99" t="s">
        <v>314</v>
      </c>
      <c r="C193" s="75" t="s">
        <v>317</v>
      </c>
      <c r="D193" s="77"/>
      <c r="E193" s="124">
        <v>200</v>
      </c>
      <c r="F193" s="136" t="s">
        <v>80</v>
      </c>
      <c r="G193" s="140" t="s">
        <v>66</v>
      </c>
      <c r="H193" s="46"/>
      <c r="I193" s="45"/>
      <c r="J193" s="46"/>
      <c r="K193" s="45"/>
      <c r="L193" s="46"/>
      <c r="M193" s="45"/>
      <c r="N193" s="46"/>
      <c r="O193" s="45"/>
      <c r="P193" s="41"/>
      <c r="Q193" s="19">
        <f t="shared" si="41"/>
        <v>0</v>
      </c>
      <c r="R193" s="19">
        <f t="shared" si="42"/>
        <v>0</v>
      </c>
      <c r="S193" s="19">
        <f t="shared" si="43"/>
        <v>0</v>
      </c>
      <c r="T193" s="7">
        <f t="shared" si="44"/>
        <v>0</v>
      </c>
    </row>
    <row r="194" spans="1:20" s="40" customFormat="1" ht="46.8">
      <c r="A194" s="39"/>
      <c r="B194" s="99" t="s">
        <v>153</v>
      </c>
      <c r="C194" s="92"/>
      <c r="D194" s="77"/>
      <c r="E194" s="124">
        <v>200</v>
      </c>
      <c r="F194" s="136" t="s">
        <v>80</v>
      </c>
      <c r="G194" s="140"/>
      <c r="H194" s="46"/>
      <c r="I194" s="45"/>
      <c r="J194" s="46"/>
      <c r="K194" s="45"/>
      <c r="L194" s="46"/>
      <c r="M194" s="45"/>
      <c r="N194" s="46"/>
      <c r="O194" s="45"/>
      <c r="P194" s="41"/>
      <c r="Q194" s="19"/>
      <c r="R194" s="19"/>
      <c r="S194" s="19"/>
      <c r="T194" s="7"/>
    </row>
    <row r="195" spans="1:20" s="40" customFormat="1" ht="31.2">
      <c r="A195" s="39"/>
      <c r="B195" s="99" t="s">
        <v>95</v>
      </c>
      <c r="C195" s="92"/>
      <c r="D195" s="77"/>
      <c r="E195" s="124">
        <v>200</v>
      </c>
      <c r="F195" s="136" t="s">
        <v>80</v>
      </c>
      <c r="G195" s="140"/>
      <c r="H195" s="46"/>
      <c r="I195" s="45"/>
      <c r="J195" s="46"/>
      <c r="K195" s="45"/>
      <c r="L195" s="46"/>
      <c r="M195" s="45"/>
      <c r="N195" s="46"/>
      <c r="O195" s="45"/>
      <c r="P195" s="41"/>
      <c r="Q195" s="19">
        <f t="shared" ref="Q195:Q197" si="45">E195*H195</f>
        <v>0</v>
      </c>
      <c r="R195" s="19">
        <f t="shared" ref="R195:R197" si="46">E195*J195</f>
        <v>0</v>
      </c>
      <c r="S195" s="19">
        <f t="shared" ref="S195:S197" si="47">E195*L195</f>
        <v>0</v>
      </c>
      <c r="T195" s="7">
        <f t="shared" ref="T195:T197" si="48">E195*N195</f>
        <v>0</v>
      </c>
    </row>
    <row r="196" spans="1:20" s="40" customFormat="1" ht="31.2">
      <c r="A196" s="39"/>
      <c r="B196" s="99" t="s">
        <v>96</v>
      </c>
      <c r="C196" s="92"/>
      <c r="D196" s="77"/>
      <c r="E196" s="124">
        <v>200</v>
      </c>
      <c r="F196" s="136" t="s">
        <v>80</v>
      </c>
      <c r="G196" s="140"/>
      <c r="H196" s="46"/>
      <c r="I196" s="45"/>
      <c r="J196" s="46"/>
      <c r="K196" s="45"/>
      <c r="L196" s="46"/>
      <c r="M196" s="45"/>
      <c r="N196" s="46"/>
      <c r="O196" s="45"/>
      <c r="P196" s="41"/>
      <c r="Q196" s="19">
        <f t="shared" si="45"/>
        <v>0</v>
      </c>
      <c r="R196" s="19">
        <f t="shared" si="46"/>
        <v>0</v>
      </c>
      <c r="S196" s="19">
        <f t="shared" si="47"/>
        <v>0</v>
      </c>
      <c r="T196" s="7">
        <f t="shared" si="48"/>
        <v>0</v>
      </c>
    </row>
    <row r="197" spans="1:20" s="40" customFormat="1" ht="31.2">
      <c r="A197" s="39"/>
      <c r="B197" s="99" t="s">
        <v>97</v>
      </c>
      <c r="C197" s="92"/>
      <c r="D197" s="77"/>
      <c r="E197" s="124">
        <v>200</v>
      </c>
      <c r="F197" s="136" t="s">
        <v>80</v>
      </c>
      <c r="G197" s="140"/>
      <c r="H197" s="46"/>
      <c r="I197" s="45"/>
      <c r="J197" s="46"/>
      <c r="K197" s="45"/>
      <c r="L197" s="46"/>
      <c r="M197" s="45"/>
      <c r="N197" s="46"/>
      <c r="O197" s="45"/>
      <c r="P197" s="41"/>
      <c r="Q197" s="19">
        <f t="shared" si="45"/>
        <v>0</v>
      </c>
      <c r="R197" s="19">
        <f t="shared" si="46"/>
        <v>0</v>
      </c>
      <c r="S197" s="19">
        <f t="shared" si="47"/>
        <v>0</v>
      </c>
      <c r="T197" s="7">
        <f t="shared" si="48"/>
        <v>0</v>
      </c>
    </row>
    <row r="198" spans="1:20" s="40" customFormat="1">
      <c r="A198" s="39"/>
      <c r="B198" s="99" t="s">
        <v>106</v>
      </c>
      <c r="C198" s="92"/>
      <c r="D198" s="77"/>
      <c r="E198" s="124">
        <v>10</v>
      </c>
      <c r="F198" s="136" t="s">
        <v>80</v>
      </c>
      <c r="G198" s="140"/>
      <c r="H198" s="46"/>
      <c r="I198" s="45"/>
      <c r="J198" s="46"/>
      <c r="K198" s="45"/>
      <c r="L198" s="46"/>
      <c r="M198" s="45"/>
      <c r="N198" s="46"/>
      <c r="O198" s="45"/>
      <c r="P198" s="41"/>
      <c r="Q198" s="19"/>
      <c r="R198" s="19"/>
      <c r="S198" s="19"/>
      <c r="T198" s="7"/>
    </row>
    <row r="199" spans="1:20">
      <c r="A199" s="145"/>
      <c r="B199" s="146"/>
      <c r="C199" s="111" t="s">
        <v>18</v>
      </c>
      <c r="D199" s="38"/>
      <c r="E199" s="126">
        <f>SUM(E167:E198)</f>
        <v>2860</v>
      </c>
      <c r="F199" s="137"/>
      <c r="G199" s="142"/>
      <c r="H199" s="43">
        <f>SUM(H173:H198)</f>
        <v>0</v>
      </c>
      <c r="I199" s="36"/>
      <c r="J199" s="43">
        <f>SUM(J173:J198)</f>
        <v>0</v>
      </c>
      <c r="K199" s="37"/>
      <c r="L199" s="43">
        <f>SUM(L173:L198)</f>
        <v>0</v>
      </c>
      <c r="M199" s="37"/>
      <c r="N199" s="43">
        <f>SUM(N173:N198)</f>
        <v>0</v>
      </c>
      <c r="O199" s="37"/>
      <c r="P199" s="34"/>
      <c r="Q199" s="35"/>
      <c r="R199" s="35"/>
      <c r="S199" s="35"/>
      <c r="T199" s="35"/>
    </row>
    <row r="200" spans="1:20" s="40" customFormat="1">
      <c r="A200" s="168">
        <v>7</v>
      </c>
      <c r="B200" s="144" t="s">
        <v>274</v>
      </c>
      <c r="C200" s="144" t="s">
        <v>17</v>
      </c>
      <c r="D200" s="168">
        <v>5</v>
      </c>
      <c r="E200" s="128"/>
      <c r="F200" s="138"/>
      <c r="G200" s="128"/>
      <c r="H200" s="32"/>
      <c r="I200" s="41"/>
      <c r="J200" s="32"/>
      <c r="K200" s="41"/>
      <c r="L200" s="32"/>
      <c r="M200" s="41"/>
      <c r="N200" s="32"/>
      <c r="O200" s="44"/>
      <c r="P200" s="41"/>
      <c r="Q200" s="41"/>
      <c r="R200" s="41"/>
      <c r="S200" s="41"/>
      <c r="T200" s="41"/>
    </row>
    <row r="201" spans="1:20" s="40" customFormat="1">
      <c r="A201" s="39"/>
      <c r="B201" s="108" t="s">
        <v>133</v>
      </c>
      <c r="C201" s="90" t="s">
        <v>218</v>
      </c>
      <c r="D201" s="89"/>
      <c r="E201" s="125">
        <v>100</v>
      </c>
      <c r="F201" s="136" t="s">
        <v>80</v>
      </c>
      <c r="G201" s="140" t="s">
        <v>66</v>
      </c>
      <c r="H201" s="46"/>
      <c r="I201" s="45"/>
      <c r="J201" s="46"/>
      <c r="K201" s="45"/>
      <c r="L201" s="46"/>
      <c r="M201" s="45"/>
      <c r="N201" s="46"/>
      <c r="O201" s="45"/>
      <c r="P201" s="41"/>
      <c r="Q201" s="19">
        <f t="shared" ref="Q201:Q216" si="49">E201*H201</f>
        <v>0</v>
      </c>
      <c r="R201" s="19">
        <f t="shared" ref="R201:R216" si="50">E201*J201</f>
        <v>0</v>
      </c>
      <c r="S201" s="19">
        <f t="shared" ref="S201:S216" si="51">E201*L201</f>
        <v>0</v>
      </c>
      <c r="T201" s="7">
        <f t="shared" ref="T201:T216" si="52">E201*N201</f>
        <v>0</v>
      </c>
    </row>
    <row r="202" spans="1:20" s="40" customFormat="1">
      <c r="A202" s="39"/>
      <c r="B202" s="99" t="s">
        <v>246</v>
      </c>
      <c r="C202" s="91" t="s">
        <v>324</v>
      </c>
      <c r="D202" s="77"/>
      <c r="E202" s="124">
        <v>100</v>
      </c>
      <c r="F202" s="136" t="s">
        <v>80</v>
      </c>
      <c r="G202" s="140" t="s">
        <v>66</v>
      </c>
      <c r="H202" s="46"/>
      <c r="I202" s="45"/>
      <c r="J202" s="46"/>
      <c r="K202" s="45"/>
      <c r="L202" s="46"/>
      <c r="M202" s="45"/>
      <c r="N202" s="46"/>
      <c r="O202" s="45"/>
      <c r="P202" s="41"/>
      <c r="Q202" s="19">
        <f t="shared" si="49"/>
        <v>0</v>
      </c>
      <c r="R202" s="19">
        <f t="shared" si="50"/>
        <v>0</v>
      </c>
      <c r="S202" s="19">
        <f t="shared" si="51"/>
        <v>0</v>
      </c>
      <c r="T202" s="7">
        <f t="shared" si="52"/>
        <v>0</v>
      </c>
    </row>
    <row r="203" spans="1:20" s="40" customFormat="1">
      <c r="A203" s="39"/>
      <c r="B203" s="99" t="s">
        <v>247</v>
      </c>
      <c r="C203" s="91" t="s">
        <v>325</v>
      </c>
      <c r="D203" s="77"/>
      <c r="E203" s="124">
        <v>100</v>
      </c>
      <c r="F203" s="136" t="s">
        <v>80</v>
      </c>
      <c r="G203" s="140" t="s">
        <v>66</v>
      </c>
      <c r="H203" s="46"/>
      <c r="I203" s="45"/>
      <c r="J203" s="46"/>
      <c r="K203" s="45"/>
      <c r="L203" s="46"/>
      <c r="M203" s="45"/>
      <c r="N203" s="46"/>
      <c r="O203" s="45"/>
      <c r="P203" s="41"/>
      <c r="Q203" s="19">
        <f t="shared" si="49"/>
        <v>0</v>
      </c>
      <c r="R203" s="19">
        <f t="shared" si="50"/>
        <v>0</v>
      </c>
      <c r="S203" s="19">
        <f t="shared" si="51"/>
        <v>0</v>
      </c>
      <c r="T203" s="7">
        <f t="shared" si="52"/>
        <v>0</v>
      </c>
    </row>
    <row r="204" spans="1:20" s="40" customFormat="1">
      <c r="A204" s="39"/>
      <c r="B204" s="99" t="s">
        <v>248</v>
      </c>
      <c r="C204" s="95" t="s">
        <v>297</v>
      </c>
      <c r="D204" s="77"/>
      <c r="E204" s="124">
        <v>100</v>
      </c>
      <c r="F204" s="136" t="s">
        <v>80</v>
      </c>
      <c r="G204" s="140" t="s">
        <v>66</v>
      </c>
      <c r="H204" s="46"/>
      <c r="I204" s="45"/>
      <c r="J204" s="46"/>
      <c r="K204" s="45"/>
      <c r="L204" s="46"/>
      <c r="M204" s="45"/>
      <c r="N204" s="46"/>
      <c r="O204" s="45"/>
      <c r="P204" s="41"/>
      <c r="Q204" s="19">
        <f t="shared" si="49"/>
        <v>0</v>
      </c>
      <c r="R204" s="19">
        <f t="shared" si="50"/>
        <v>0</v>
      </c>
      <c r="S204" s="19">
        <f t="shared" si="51"/>
        <v>0</v>
      </c>
      <c r="T204" s="7">
        <f t="shared" si="52"/>
        <v>0</v>
      </c>
    </row>
    <row r="205" spans="1:20" s="40" customFormat="1">
      <c r="A205" s="39"/>
      <c r="B205" s="99" t="s">
        <v>249</v>
      </c>
      <c r="C205" s="95" t="s">
        <v>297</v>
      </c>
      <c r="D205" s="77"/>
      <c r="E205" s="124">
        <v>100</v>
      </c>
      <c r="F205" s="136" t="s">
        <v>80</v>
      </c>
      <c r="G205" s="140" t="s">
        <v>66</v>
      </c>
      <c r="H205" s="46"/>
      <c r="I205" s="45"/>
      <c r="J205" s="46"/>
      <c r="K205" s="45"/>
      <c r="L205" s="46"/>
      <c r="M205" s="45"/>
      <c r="N205" s="46"/>
      <c r="O205" s="45"/>
      <c r="P205" s="41"/>
      <c r="Q205" s="19">
        <f t="shared" si="49"/>
        <v>0</v>
      </c>
      <c r="R205" s="19">
        <f t="shared" si="50"/>
        <v>0</v>
      </c>
      <c r="S205" s="19">
        <f t="shared" si="51"/>
        <v>0</v>
      </c>
      <c r="T205" s="7">
        <f t="shared" si="52"/>
        <v>0</v>
      </c>
    </row>
    <row r="206" spans="1:20" s="40" customFormat="1">
      <c r="A206" s="39"/>
      <c r="B206" s="99" t="s">
        <v>31</v>
      </c>
      <c r="C206" s="95" t="s">
        <v>250</v>
      </c>
      <c r="D206" s="77"/>
      <c r="E206" s="124">
        <v>100</v>
      </c>
      <c r="F206" s="136" t="s">
        <v>80</v>
      </c>
      <c r="G206" s="140" t="s">
        <v>66</v>
      </c>
      <c r="H206" s="46"/>
      <c r="I206" s="45"/>
      <c r="J206" s="46"/>
      <c r="K206" s="45"/>
      <c r="L206" s="46"/>
      <c r="M206" s="45"/>
      <c r="N206" s="46"/>
      <c r="O206" s="45"/>
      <c r="P206" s="41"/>
      <c r="Q206" s="19">
        <f t="shared" si="49"/>
        <v>0</v>
      </c>
      <c r="R206" s="19">
        <f t="shared" si="50"/>
        <v>0</v>
      </c>
      <c r="S206" s="19">
        <f t="shared" si="51"/>
        <v>0</v>
      </c>
      <c r="T206" s="7">
        <f t="shared" si="52"/>
        <v>0</v>
      </c>
    </row>
    <row r="207" spans="1:20" s="40" customFormat="1">
      <c r="A207" s="39"/>
      <c r="B207" s="99" t="s">
        <v>33</v>
      </c>
      <c r="C207" s="95" t="s">
        <v>328</v>
      </c>
      <c r="D207" s="77"/>
      <c r="E207" s="124">
        <v>100</v>
      </c>
      <c r="F207" s="136" t="s">
        <v>80</v>
      </c>
      <c r="G207" s="140" t="s">
        <v>66</v>
      </c>
      <c r="H207" s="46"/>
      <c r="I207" s="45"/>
      <c r="J207" s="46"/>
      <c r="K207" s="45"/>
      <c r="L207" s="46"/>
      <c r="M207" s="45"/>
      <c r="N207" s="46"/>
      <c r="O207" s="45"/>
      <c r="P207" s="41"/>
      <c r="Q207" s="19"/>
      <c r="R207" s="19"/>
      <c r="S207" s="19"/>
      <c r="T207" s="7"/>
    </row>
    <row r="208" spans="1:20" s="40" customFormat="1">
      <c r="A208" s="39"/>
      <c r="B208" s="99" t="s">
        <v>272</v>
      </c>
      <c r="C208" s="95" t="s">
        <v>273</v>
      </c>
      <c r="D208" s="77"/>
      <c r="E208" s="124">
        <v>100</v>
      </c>
      <c r="F208" s="136" t="s">
        <v>80</v>
      </c>
      <c r="G208" s="140" t="s">
        <v>66</v>
      </c>
      <c r="H208" s="46"/>
      <c r="I208" s="45"/>
      <c r="J208" s="46"/>
      <c r="K208" s="45"/>
      <c r="L208" s="46"/>
      <c r="M208" s="45"/>
      <c r="N208" s="46"/>
      <c r="O208" s="45"/>
      <c r="P208" s="41"/>
      <c r="Q208" s="19">
        <f t="shared" si="49"/>
        <v>0</v>
      </c>
      <c r="R208" s="19">
        <f t="shared" si="50"/>
        <v>0</v>
      </c>
      <c r="S208" s="19">
        <f t="shared" si="51"/>
        <v>0</v>
      </c>
      <c r="T208" s="7">
        <f t="shared" si="52"/>
        <v>0</v>
      </c>
    </row>
    <row r="209" spans="1:20" s="40" customFormat="1" ht="30">
      <c r="A209" s="39"/>
      <c r="B209" s="99" t="s">
        <v>251</v>
      </c>
      <c r="C209" s="95" t="s">
        <v>329</v>
      </c>
      <c r="D209" s="77"/>
      <c r="E209" s="124">
        <v>50</v>
      </c>
      <c r="F209" s="136" t="s">
        <v>80</v>
      </c>
      <c r="G209" s="140" t="s">
        <v>66</v>
      </c>
      <c r="H209" s="46"/>
      <c r="I209" s="45"/>
      <c r="J209" s="46"/>
      <c r="K209" s="45"/>
      <c r="L209" s="46"/>
      <c r="M209" s="45"/>
      <c r="N209" s="46"/>
      <c r="O209" s="45"/>
      <c r="P209" s="41"/>
      <c r="Q209" s="19">
        <f t="shared" si="49"/>
        <v>0</v>
      </c>
      <c r="R209" s="19">
        <f t="shared" si="50"/>
        <v>0</v>
      </c>
      <c r="S209" s="19">
        <f t="shared" si="51"/>
        <v>0</v>
      </c>
      <c r="T209" s="7">
        <f t="shared" si="52"/>
        <v>0</v>
      </c>
    </row>
    <row r="210" spans="1:20" s="40" customFormat="1">
      <c r="A210" s="39"/>
      <c r="B210" s="99" t="s">
        <v>252</v>
      </c>
      <c r="C210" s="95" t="s">
        <v>330</v>
      </c>
      <c r="D210" s="77"/>
      <c r="E210" s="124">
        <v>100</v>
      </c>
      <c r="F210" s="136" t="s">
        <v>80</v>
      </c>
      <c r="G210" s="140" t="s">
        <v>66</v>
      </c>
      <c r="H210" s="46"/>
      <c r="I210" s="45"/>
      <c r="J210" s="46"/>
      <c r="K210" s="45"/>
      <c r="L210" s="46"/>
      <c r="M210" s="45"/>
      <c r="N210" s="46"/>
      <c r="O210" s="45"/>
      <c r="P210" s="41"/>
      <c r="Q210" s="19">
        <f t="shared" si="49"/>
        <v>0</v>
      </c>
      <c r="R210" s="19">
        <f t="shared" si="50"/>
        <v>0</v>
      </c>
      <c r="S210" s="19">
        <f t="shared" si="51"/>
        <v>0</v>
      </c>
      <c r="T210" s="7">
        <f t="shared" si="52"/>
        <v>0</v>
      </c>
    </row>
    <row r="211" spans="1:20" s="40" customFormat="1">
      <c r="A211" s="39"/>
      <c r="B211" s="99" t="s">
        <v>253</v>
      </c>
      <c r="C211" s="95" t="s">
        <v>254</v>
      </c>
      <c r="D211" s="77"/>
      <c r="E211" s="124">
        <v>100</v>
      </c>
      <c r="F211" s="136" t="s">
        <v>80</v>
      </c>
      <c r="G211" s="140" t="s">
        <v>66</v>
      </c>
      <c r="H211" s="46"/>
      <c r="I211" s="45"/>
      <c r="J211" s="46"/>
      <c r="K211" s="45"/>
      <c r="L211" s="46"/>
      <c r="M211" s="45"/>
      <c r="N211" s="46"/>
      <c r="O211" s="45"/>
      <c r="P211" s="41"/>
      <c r="Q211" s="19">
        <f t="shared" si="49"/>
        <v>0</v>
      </c>
      <c r="R211" s="19">
        <f t="shared" si="50"/>
        <v>0</v>
      </c>
      <c r="S211" s="19">
        <f t="shared" si="51"/>
        <v>0</v>
      </c>
      <c r="T211" s="7">
        <f t="shared" si="52"/>
        <v>0</v>
      </c>
    </row>
    <row r="212" spans="1:20" s="40" customFormat="1">
      <c r="A212" s="39"/>
      <c r="B212" s="99" t="s">
        <v>135</v>
      </c>
      <c r="C212" s="91" t="s">
        <v>136</v>
      </c>
      <c r="D212" s="77"/>
      <c r="E212" s="124">
        <v>100</v>
      </c>
      <c r="F212" s="136" t="s">
        <v>80</v>
      </c>
      <c r="G212" s="140" t="s">
        <v>66</v>
      </c>
      <c r="H212" s="46"/>
      <c r="I212" s="45"/>
      <c r="J212" s="46"/>
      <c r="K212" s="45"/>
      <c r="L212" s="46"/>
      <c r="M212" s="45"/>
      <c r="N212" s="46"/>
      <c r="O212" s="45"/>
      <c r="P212" s="41"/>
      <c r="Q212" s="19">
        <f t="shared" si="49"/>
        <v>0</v>
      </c>
      <c r="R212" s="19">
        <f t="shared" si="50"/>
        <v>0</v>
      </c>
      <c r="S212" s="19">
        <f t="shared" si="51"/>
        <v>0</v>
      </c>
      <c r="T212" s="7">
        <f t="shared" si="52"/>
        <v>0</v>
      </c>
    </row>
    <row r="213" spans="1:20" s="40" customFormat="1" ht="30">
      <c r="A213" s="39"/>
      <c r="B213" s="99" t="s">
        <v>255</v>
      </c>
      <c r="C213" s="95" t="s">
        <v>315</v>
      </c>
      <c r="D213" s="77"/>
      <c r="E213" s="124">
        <v>200</v>
      </c>
      <c r="F213" s="136" t="s">
        <v>80</v>
      </c>
      <c r="G213" s="140"/>
      <c r="H213" s="46"/>
      <c r="I213" s="45"/>
      <c r="J213" s="46"/>
      <c r="K213" s="45"/>
      <c r="L213" s="46"/>
      <c r="M213" s="45"/>
      <c r="N213" s="46"/>
      <c r="O213" s="45"/>
      <c r="P213" s="41"/>
      <c r="Q213" s="19">
        <f t="shared" si="49"/>
        <v>0</v>
      </c>
      <c r="R213" s="19">
        <f t="shared" si="50"/>
        <v>0</v>
      </c>
      <c r="S213" s="19">
        <f t="shared" si="51"/>
        <v>0</v>
      </c>
      <c r="T213" s="7">
        <f t="shared" si="52"/>
        <v>0</v>
      </c>
    </row>
    <row r="214" spans="1:20" s="40" customFormat="1">
      <c r="A214" s="39"/>
      <c r="B214" s="99" t="s">
        <v>256</v>
      </c>
      <c r="C214" s="75" t="s">
        <v>257</v>
      </c>
      <c r="D214" s="77"/>
      <c r="E214" s="124">
        <v>25</v>
      </c>
      <c r="F214" s="136" t="s">
        <v>80</v>
      </c>
      <c r="G214" s="140" t="s">
        <v>66</v>
      </c>
      <c r="H214" s="46"/>
      <c r="I214" s="45"/>
      <c r="J214" s="46"/>
      <c r="K214" s="45"/>
      <c r="L214" s="46"/>
      <c r="M214" s="45"/>
      <c r="N214" s="46"/>
      <c r="O214" s="45"/>
      <c r="P214" s="41"/>
      <c r="Q214" s="19">
        <f t="shared" si="49"/>
        <v>0</v>
      </c>
      <c r="R214" s="19">
        <f t="shared" si="50"/>
        <v>0</v>
      </c>
      <c r="S214" s="19">
        <f t="shared" si="51"/>
        <v>0</v>
      </c>
      <c r="T214" s="7">
        <f t="shared" si="52"/>
        <v>0</v>
      </c>
    </row>
    <row r="215" spans="1:20" s="40" customFormat="1">
      <c r="A215" s="39"/>
      <c r="B215" s="99" t="s">
        <v>258</v>
      </c>
      <c r="C215" s="95" t="s">
        <v>98</v>
      </c>
      <c r="D215" s="77"/>
      <c r="E215" s="124">
        <v>50</v>
      </c>
      <c r="F215" s="136" t="s">
        <v>80</v>
      </c>
      <c r="G215" s="140" t="s">
        <v>66</v>
      </c>
      <c r="H215" s="46"/>
      <c r="I215" s="45"/>
      <c r="J215" s="46"/>
      <c r="K215" s="45"/>
      <c r="L215" s="46"/>
      <c r="M215" s="45"/>
      <c r="N215" s="46"/>
      <c r="O215" s="45"/>
      <c r="P215" s="41"/>
      <c r="Q215" s="19">
        <f t="shared" si="49"/>
        <v>0</v>
      </c>
      <c r="R215" s="19">
        <f t="shared" si="50"/>
        <v>0</v>
      </c>
      <c r="S215" s="19">
        <f t="shared" si="51"/>
        <v>0</v>
      </c>
      <c r="T215" s="7">
        <f t="shared" si="52"/>
        <v>0</v>
      </c>
    </row>
    <row r="216" spans="1:20" s="40" customFormat="1">
      <c r="A216" s="39"/>
      <c r="B216" s="99" t="s">
        <v>259</v>
      </c>
      <c r="C216" s="95" t="s">
        <v>98</v>
      </c>
      <c r="D216" s="77"/>
      <c r="E216" s="124">
        <v>50</v>
      </c>
      <c r="F216" s="136" t="s">
        <v>80</v>
      </c>
      <c r="G216" s="140" t="s">
        <v>66</v>
      </c>
      <c r="H216" s="46"/>
      <c r="I216" s="45"/>
      <c r="J216" s="46"/>
      <c r="K216" s="45"/>
      <c r="L216" s="46"/>
      <c r="M216" s="45"/>
      <c r="N216" s="46"/>
      <c r="O216" s="45"/>
      <c r="P216" s="41"/>
      <c r="Q216" s="19">
        <f t="shared" si="49"/>
        <v>0</v>
      </c>
      <c r="R216" s="19">
        <f t="shared" si="50"/>
        <v>0</v>
      </c>
      <c r="S216" s="19">
        <f t="shared" si="51"/>
        <v>0</v>
      </c>
      <c r="T216" s="7">
        <f t="shared" si="52"/>
        <v>0</v>
      </c>
    </row>
    <row r="217" spans="1:20" s="40" customFormat="1" ht="30">
      <c r="A217" s="39"/>
      <c r="B217" s="99" t="s">
        <v>260</v>
      </c>
      <c r="C217" s="95" t="s">
        <v>261</v>
      </c>
      <c r="D217" s="77"/>
      <c r="E217" s="124">
        <v>150</v>
      </c>
      <c r="F217" s="136" t="s">
        <v>80</v>
      </c>
      <c r="G217" s="140" t="s">
        <v>66</v>
      </c>
      <c r="H217" s="46"/>
      <c r="I217" s="45"/>
      <c r="J217" s="46"/>
      <c r="K217" s="45"/>
      <c r="L217" s="46"/>
      <c r="M217" s="45"/>
      <c r="N217" s="46"/>
      <c r="O217" s="45"/>
      <c r="P217" s="41"/>
      <c r="Q217" s="19"/>
      <c r="R217" s="19"/>
      <c r="S217" s="19"/>
      <c r="T217" s="7"/>
    </row>
    <row r="218" spans="1:20" s="40" customFormat="1">
      <c r="A218" s="39"/>
      <c r="B218" s="99" t="s">
        <v>314</v>
      </c>
      <c r="C218" s="75" t="s">
        <v>316</v>
      </c>
      <c r="D218" s="77"/>
      <c r="E218" s="124">
        <v>300</v>
      </c>
      <c r="F218" s="136" t="s">
        <v>80</v>
      </c>
      <c r="G218" s="140" t="s">
        <v>66</v>
      </c>
      <c r="H218" s="46"/>
      <c r="I218" s="45"/>
      <c r="J218" s="46"/>
      <c r="K218" s="45"/>
      <c r="L218" s="46"/>
      <c r="M218" s="45"/>
      <c r="N218" s="46"/>
      <c r="O218" s="45"/>
      <c r="P218" s="41"/>
      <c r="Q218" s="19">
        <f t="shared" ref="Q218:Q225" si="53">E218*H218</f>
        <v>0</v>
      </c>
      <c r="R218" s="19">
        <f t="shared" ref="R218:R225" si="54">E218*J218</f>
        <v>0</v>
      </c>
      <c r="S218" s="19">
        <f t="shared" ref="S218:S225" si="55">E218*L218</f>
        <v>0</v>
      </c>
      <c r="T218" s="7">
        <f t="shared" ref="T218:T225" si="56">E218*N218</f>
        <v>0</v>
      </c>
    </row>
    <row r="219" spans="1:20" s="40" customFormat="1" ht="46.8">
      <c r="A219" s="39"/>
      <c r="B219" s="99" t="s">
        <v>153</v>
      </c>
      <c r="C219" s="92"/>
      <c r="D219" s="77"/>
      <c r="E219" s="124">
        <v>200</v>
      </c>
      <c r="F219" s="136" t="s">
        <v>80</v>
      </c>
      <c r="G219" s="140"/>
      <c r="H219" s="46"/>
      <c r="I219" s="45"/>
      <c r="J219" s="46"/>
      <c r="K219" s="45"/>
      <c r="L219" s="46"/>
      <c r="M219" s="45"/>
      <c r="N219" s="46"/>
      <c r="O219" s="45"/>
      <c r="P219" s="41"/>
      <c r="Q219" s="19"/>
      <c r="R219" s="19"/>
      <c r="S219" s="19"/>
      <c r="T219" s="7"/>
    </row>
    <row r="220" spans="1:20" s="40" customFormat="1" ht="31.2">
      <c r="A220" s="39"/>
      <c r="B220" s="99" t="s">
        <v>95</v>
      </c>
      <c r="C220" s="92"/>
      <c r="D220" s="77"/>
      <c r="E220" s="124">
        <v>200</v>
      </c>
      <c r="F220" s="136" t="s">
        <v>80</v>
      </c>
      <c r="G220" s="140"/>
      <c r="H220" s="46"/>
      <c r="I220" s="45"/>
      <c r="J220" s="46"/>
      <c r="K220" s="45"/>
      <c r="L220" s="46"/>
      <c r="M220" s="45"/>
      <c r="N220" s="46"/>
      <c r="O220" s="45"/>
      <c r="P220" s="41"/>
      <c r="Q220" s="19"/>
      <c r="R220" s="19"/>
      <c r="S220" s="19"/>
      <c r="T220" s="7"/>
    </row>
    <row r="221" spans="1:20" s="40" customFormat="1" ht="31.2">
      <c r="A221" s="39"/>
      <c r="B221" s="99" t="s">
        <v>96</v>
      </c>
      <c r="C221" s="92"/>
      <c r="D221" s="77"/>
      <c r="E221" s="124">
        <v>200</v>
      </c>
      <c r="F221" s="136" t="s">
        <v>80</v>
      </c>
      <c r="G221" s="140"/>
      <c r="H221" s="46"/>
      <c r="I221" s="45"/>
      <c r="J221" s="46"/>
      <c r="K221" s="45"/>
      <c r="L221" s="46"/>
      <c r="M221" s="45"/>
      <c r="N221" s="46"/>
      <c r="O221" s="45"/>
      <c r="P221" s="41"/>
      <c r="Q221" s="19"/>
      <c r="R221" s="19"/>
      <c r="S221" s="19"/>
      <c r="T221" s="7"/>
    </row>
    <row r="222" spans="1:20" s="40" customFormat="1" ht="31.2">
      <c r="A222" s="39"/>
      <c r="B222" s="99" t="s">
        <v>97</v>
      </c>
      <c r="C222" s="92"/>
      <c r="D222" s="77"/>
      <c r="E222" s="124">
        <v>200</v>
      </c>
      <c r="F222" s="136" t="s">
        <v>80</v>
      </c>
      <c r="G222" s="140"/>
      <c r="H222" s="46"/>
      <c r="I222" s="45"/>
      <c r="J222" s="46"/>
      <c r="K222" s="45"/>
      <c r="L222" s="46"/>
      <c r="M222" s="45"/>
      <c r="N222" s="46"/>
      <c r="O222" s="45"/>
      <c r="P222" s="41"/>
      <c r="Q222" s="19"/>
      <c r="R222" s="19"/>
      <c r="S222" s="19"/>
      <c r="T222" s="7"/>
    </row>
    <row r="223" spans="1:20" s="40" customFormat="1" ht="60">
      <c r="A223" s="39"/>
      <c r="B223" s="99" t="s">
        <v>262</v>
      </c>
      <c r="C223" s="95" t="s">
        <v>138</v>
      </c>
      <c r="D223" s="77"/>
      <c r="E223" s="124">
        <v>100</v>
      </c>
      <c r="F223" s="136" t="s">
        <v>80</v>
      </c>
      <c r="G223" s="140" t="s">
        <v>66</v>
      </c>
      <c r="H223" s="46"/>
      <c r="I223" s="45"/>
      <c r="J223" s="46"/>
      <c r="K223" s="45"/>
      <c r="L223" s="46"/>
      <c r="M223" s="45"/>
      <c r="N223" s="46"/>
      <c r="O223" s="45"/>
      <c r="P223" s="41"/>
      <c r="Q223" s="19">
        <f t="shared" si="53"/>
        <v>0</v>
      </c>
      <c r="R223" s="19">
        <f t="shared" si="54"/>
        <v>0</v>
      </c>
      <c r="S223" s="19">
        <f t="shared" si="55"/>
        <v>0</v>
      </c>
      <c r="T223" s="7">
        <f t="shared" si="56"/>
        <v>0</v>
      </c>
    </row>
    <row r="224" spans="1:20" s="40" customFormat="1" ht="45">
      <c r="A224" s="39"/>
      <c r="B224" s="99" t="s">
        <v>263</v>
      </c>
      <c r="C224" s="95" t="s">
        <v>264</v>
      </c>
      <c r="D224" s="77"/>
      <c r="E224" s="124">
        <v>10</v>
      </c>
      <c r="F224" s="136" t="s">
        <v>80</v>
      </c>
      <c r="G224" s="140"/>
      <c r="H224" s="46"/>
      <c r="I224" s="45"/>
      <c r="J224" s="46"/>
      <c r="K224" s="45"/>
      <c r="L224" s="46"/>
      <c r="M224" s="45"/>
      <c r="N224" s="46"/>
      <c r="O224" s="45"/>
      <c r="P224" s="41"/>
      <c r="Q224" s="19">
        <f t="shared" si="53"/>
        <v>0</v>
      </c>
      <c r="R224" s="19">
        <f t="shared" si="54"/>
        <v>0</v>
      </c>
      <c r="S224" s="19">
        <f t="shared" si="55"/>
        <v>0</v>
      </c>
      <c r="T224" s="7">
        <f t="shared" si="56"/>
        <v>0</v>
      </c>
    </row>
    <row r="225" spans="1:20" s="40" customFormat="1" ht="30">
      <c r="A225" s="39"/>
      <c r="B225" s="99" t="s">
        <v>265</v>
      </c>
      <c r="C225" s="95" t="s">
        <v>266</v>
      </c>
      <c r="D225" s="77"/>
      <c r="E225" s="124">
        <v>10</v>
      </c>
      <c r="F225" s="136" t="s">
        <v>80</v>
      </c>
      <c r="G225" s="140" t="s">
        <v>66</v>
      </c>
      <c r="H225" s="46"/>
      <c r="I225" s="45"/>
      <c r="J225" s="46"/>
      <c r="K225" s="45"/>
      <c r="L225" s="46"/>
      <c r="M225" s="45"/>
      <c r="N225" s="46"/>
      <c r="O225" s="45"/>
      <c r="P225" s="41"/>
      <c r="Q225" s="19">
        <f t="shared" si="53"/>
        <v>0</v>
      </c>
      <c r="R225" s="19">
        <f t="shared" si="54"/>
        <v>0</v>
      </c>
      <c r="S225" s="19">
        <f t="shared" si="55"/>
        <v>0</v>
      </c>
      <c r="T225" s="7">
        <f t="shared" si="56"/>
        <v>0</v>
      </c>
    </row>
    <row r="226" spans="1:20" s="40" customFormat="1">
      <c r="A226" s="39"/>
      <c r="B226" s="99" t="s">
        <v>267</v>
      </c>
      <c r="C226" s="95" t="s">
        <v>268</v>
      </c>
      <c r="D226" s="93"/>
      <c r="E226" s="124">
        <v>50</v>
      </c>
      <c r="F226" s="136" t="s">
        <v>80</v>
      </c>
      <c r="G226" s="140"/>
      <c r="H226" s="46"/>
      <c r="I226" s="45"/>
      <c r="J226" s="46"/>
      <c r="K226" s="45"/>
      <c r="L226" s="46"/>
      <c r="M226" s="45"/>
      <c r="N226" s="46"/>
      <c r="O226" s="45"/>
      <c r="P226" s="41"/>
      <c r="Q226" s="19">
        <f t="shared" ref="Q226:Q228" si="57">E226*H226</f>
        <v>0</v>
      </c>
      <c r="R226" s="19">
        <f t="shared" ref="R226:R228" si="58">E226*J226</f>
        <v>0</v>
      </c>
      <c r="S226" s="19">
        <f t="shared" ref="S226:S228" si="59">E226*L226</f>
        <v>0</v>
      </c>
      <c r="T226" s="7">
        <f t="shared" ref="T226:T228" si="60">E226*N226</f>
        <v>0</v>
      </c>
    </row>
    <row r="227" spans="1:20" s="40" customFormat="1">
      <c r="A227" s="39"/>
      <c r="B227" s="99" t="s">
        <v>106</v>
      </c>
      <c r="C227" s="92"/>
      <c r="D227" s="77"/>
      <c r="E227" s="124">
        <v>100</v>
      </c>
      <c r="F227" s="136" t="s">
        <v>80</v>
      </c>
      <c r="G227" s="140" t="s">
        <v>66</v>
      </c>
      <c r="H227" s="46"/>
      <c r="I227" s="45"/>
      <c r="J227" s="46"/>
      <c r="K227" s="45"/>
      <c r="L227" s="46"/>
      <c r="M227" s="45"/>
      <c r="N227" s="46"/>
      <c r="O227" s="45"/>
      <c r="P227" s="41"/>
      <c r="Q227" s="19">
        <f t="shared" si="57"/>
        <v>0</v>
      </c>
      <c r="R227" s="19">
        <f t="shared" si="58"/>
        <v>0</v>
      </c>
      <c r="S227" s="19">
        <f t="shared" si="59"/>
        <v>0</v>
      </c>
      <c r="T227" s="7">
        <f t="shared" si="60"/>
        <v>0</v>
      </c>
    </row>
    <row r="228" spans="1:20" s="40" customFormat="1">
      <c r="A228" s="39"/>
      <c r="B228" s="98" t="s">
        <v>269</v>
      </c>
      <c r="C228" s="75"/>
      <c r="D228" s="77"/>
      <c r="E228" s="124">
        <v>100</v>
      </c>
      <c r="F228" s="136" t="s">
        <v>80</v>
      </c>
      <c r="G228" s="140"/>
      <c r="H228" s="46"/>
      <c r="I228" s="45"/>
      <c r="J228" s="46"/>
      <c r="K228" s="45"/>
      <c r="L228" s="46"/>
      <c r="M228" s="45"/>
      <c r="N228" s="46"/>
      <c r="O228" s="45"/>
      <c r="P228" s="41"/>
      <c r="Q228" s="19">
        <f t="shared" si="57"/>
        <v>0</v>
      </c>
      <c r="R228" s="19">
        <f t="shared" si="58"/>
        <v>0</v>
      </c>
      <c r="S228" s="19">
        <f t="shared" si="59"/>
        <v>0</v>
      </c>
      <c r="T228" s="7">
        <f t="shared" si="60"/>
        <v>0</v>
      </c>
    </row>
    <row r="229" spans="1:20" s="40" customFormat="1" ht="60">
      <c r="A229" s="39"/>
      <c r="B229" s="98" t="s">
        <v>270</v>
      </c>
      <c r="C229" s="75" t="s">
        <v>271</v>
      </c>
      <c r="D229" s="77"/>
      <c r="E229" s="124">
        <v>100</v>
      </c>
      <c r="F229" s="136" t="s">
        <v>80</v>
      </c>
      <c r="G229" s="140"/>
      <c r="H229" s="46"/>
      <c r="I229" s="45"/>
      <c r="J229" s="46"/>
      <c r="K229" s="45"/>
      <c r="L229" s="46"/>
      <c r="M229" s="45"/>
      <c r="N229" s="46"/>
      <c r="O229" s="45"/>
      <c r="P229" s="41"/>
      <c r="Q229" s="19"/>
      <c r="R229" s="19"/>
      <c r="S229" s="19"/>
      <c r="T229" s="7"/>
    </row>
    <row r="230" spans="1:20">
      <c r="A230" s="145"/>
      <c r="B230" s="146"/>
      <c r="C230" s="111" t="s">
        <v>18</v>
      </c>
      <c r="D230" s="38"/>
      <c r="E230" s="126">
        <f>SUM(E201:E229)</f>
        <v>3195</v>
      </c>
      <c r="F230" s="137"/>
      <c r="G230" s="142"/>
      <c r="H230" s="43">
        <f>SUM(H201:H228)</f>
        <v>0</v>
      </c>
      <c r="I230" s="36"/>
      <c r="J230" s="43">
        <f>SUM(J201:J228)</f>
        <v>0</v>
      </c>
      <c r="K230" s="37"/>
      <c r="L230" s="43">
        <f>SUM(L201:L228)</f>
        <v>0</v>
      </c>
      <c r="M230" s="37"/>
      <c r="N230" s="43">
        <f>SUM(N201:N228)</f>
        <v>0</v>
      </c>
      <c r="O230" s="37"/>
      <c r="P230" s="34"/>
      <c r="Q230" s="35"/>
      <c r="R230" s="35"/>
      <c r="S230" s="35"/>
      <c r="T230" s="35"/>
    </row>
    <row r="231" spans="1:20">
      <c r="A231" s="183"/>
      <c r="B231" s="196" t="s">
        <v>339</v>
      </c>
      <c r="C231" s="197"/>
      <c r="D231" s="198"/>
      <c r="E231" s="187"/>
      <c r="F231" s="188"/>
      <c r="G231" s="189"/>
      <c r="H231" s="190"/>
      <c r="I231" s="191"/>
      <c r="J231" s="190"/>
      <c r="K231" s="192"/>
      <c r="L231" s="190"/>
      <c r="M231" s="192"/>
      <c r="N231" s="190"/>
      <c r="O231" s="192"/>
      <c r="P231" s="193"/>
      <c r="Q231" s="194"/>
      <c r="R231" s="194"/>
      <c r="S231" s="194"/>
      <c r="T231" s="194"/>
    </row>
    <row r="232" spans="1:20" s="96" customFormat="1">
      <c r="A232" s="31">
        <v>8</v>
      </c>
      <c r="B232" s="71"/>
      <c r="C232" s="112" t="s">
        <v>322</v>
      </c>
      <c r="D232" s="22"/>
      <c r="E232" s="129"/>
      <c r="F232" s="123"/>
      <c r="G232" s="123"/>
      <c r="H232" s="30"/>
      <c r="I232" s="30"/>
      <c r="J232" s="30"/>
      <c r="K232" s="30"/>
      <c r="L232" s="30"/>
      <c r="M232" s="30"/>
      <c r="N232" s="30"/>
      <c r="O232" s="30"/>
      <c r="P232" s="30"/>
      <c r="Q232" s="30"/>
      <c r="R232" s="30"/>
      <c r="S232" s="30"/>
      <c r="T232" s="30"/>
    </row>
    <row r="233" spans="1:20" ht="30">
      <c r="A233" s="89"/>
      <c r="B233" s="170"/>
      <c r="C233" s="172" t="s">
        <v>321</v>
      </c>
      <c r="D233" s="171"/>
      <c r="E233" s="130">
        <v>25</v>
      </c>
      <c r="F233" s="136" t="s">
        <v>80</v>
      </c>
      <c r="G233" s="143" t="s">
        <v>16</v>
      </c>
      <c r="H233" s="166"/>
      <c r="I233" s="166"/>
      <c r="J233" s="166"/>
      <c r="K233" s="166"/>
      <c r="L233" s="166"/>
      <c r="M233" s="166"/>
      <c r="N233" s="166"/>
      <c r="O233" s="166"/>
      <c r="P233" s="166"/>
      <c r="Q233" s="166"/>
      <c r="R233" s="166"/>
      <c r="S233" s="166"/>
      <c r="T233" s="166"/>
    </row>
    <row r="234" spans="1:20" ht="180">
      <c r="A234" s="14"/>
      <c r="B234" s="98" t="s">
        <v>163</v>
      </c>
      <c r="C234" s="158" t="s">
        <v>323</v>
      </c>
      <c r="D234" s="81"/>
      <c r="E234" s="130">
        <v>400</v>
      </c>
      <c r="F234" s="136" t="s">
        <v>80</v>
      </c>
      <c r="G234" s="143" t="s">
        <v>16</v>
      </c>
      <c r="H234" s="15"/>
      <c r="I234" s="15"/>
      <c r="J234" s="15"/>
      <c r="K234" s="15"/>
      <c r="L234" s="15"/>
      <c r="M234" s="15"/>
      <c r="N234" s="15"/>
      <c r="O234" s="15"/>
      <c r="P234" s="13"/>
      <c r="Q234" s="7">
        <f t="shared" ref="Q234" si="61">E234*H234</f>
        <v>0</v>
      </c>
      <c r="R234" s="7">
        <f t="shared" ref="R234" si="62">E234*J234</f>
        <v>0</v>
      </c>
      <c r="S234" s="7">
        <f t="shared" ref="S234" si="63">E234*L234</f>
        <v>0</v>
      </c>
      <c r="T234" s="7">
        <f t="shared" ref="T234" si="64">E234*N234</f>
        <v>0</v>
      </c>
    </row>
    <row r="235" spans="1:20" ht="60">
      <c r="A235" s="14"/>
      <c r="B235" s="105"/>
      <c r="C235" s="95" t="s">
        <v>319</v>
      </c>
      <c r="D235" s="81"/>
      <c r="E235" s="130">
        <v>100</v>
      </c>
      <c r="F235" s="136" t="s">
        <v>80</v>
      </c>
      <c r="G235" s="143"/>
      <c r="H235" s="15"/>
      <c r="I235" s="15"/>
      <c r="J235" s="15"/>
      <c r="K235" s="15"/>
      <c r="L235" s="15"/>
      <c r="M235" s="15"/>
      <c r="N235" s="15"/>
      <c r="O235" s="15"/>
      <c r="P235" s="13"/>
      <c r="Q235" s="7">
        <f t="shared" ref="Q235:Q249" si="65">E235*H235</f>
        <v>0</v>
      </c>
      <c r="R235" s="7">
        <f t="shared" ref="R235:R249" si="66">E235*J235</f>
        <v>0</v>
      </c>
      <c r="S235" s="7">
        <f t="shared" ref="S235:S249" si="67">E235*L235</f>
        <v>0</v>
      </c>
      <c r="T235" s="7">
        <f t="shared" ref="T235:T240" si="68">E235*N235</f>
        <v>0</v>
      </c>
    </row>
    <row r="236" spans="1:20" ht="45">
      <c r="A236" s="14"/>
      <c r="B236" s="105"/>
      <c r="C236" s="95" t="s">
        <v>243</v>
      </c>
      <c r="D236" s="81"/>
      <c r="E236" s="130">
        <v>200</v>
      </c>
      <c r="F236" s="136" t="s">
        <v>80</v>
      </c>
      <c r="G236" s="143" t="s">
        <v>16</v>
      </c>
      <c r="H236" s="15"/>
      <c r="I236" s="15"/>
      <c r="J236" s="15"/>
      <c r="K236" s="15"/>
      <c r="L236" s="15"/>
      <c r="M236" s="15"/>
      <c r="N236" s="15"/>
      <c r="O236" s="15"/>
      <c r="P236" s="13"/>
      <c r="Q236" s="7"/>
      <c r="R236" s="7"/>
      <c r="S236" s="7"/>
      <c r="T236" s="7"/>
    </row>
    <row r="237" spans="1:20" ht="30">
      <c r="A237" s="21"/>
      <c r="B237" s="106"/>
      <c r="C237" s="95" t="s">
        <v>149</v>
      </c>
      <c r="D237" s="81"/>
      <c r="E237" s="130">
        <v>100</v>
      </c>
      <c r="F237" s="136" t="s">
        <v>80</v>
      </c>
      <c r="G237" s="143"/>
      <c r="H237" s="15"/>
      <c r="I237" s="15"/>
      <c r="J237" s="15"/>
      <c r="K237" s="15"/>
      <c r="L237" s="15"/>
      <c r="M237" s="15"/>
      <c r="N237" s="15"/>
      <c r="O237" s="15"/>
      <c r="P237" s="13"/>
      <c r="Q237" s="7">
        <f t="shared" si="65"/>
        <v>0</v>
      </c>
      <c r="R237" s="7">
        <f t="shared" si="66"/>
        <v>0</v>
      </c>
      <c r="S237" s="7">
        <f t="shared" si="67"/>
        <v>0</v>
      </c>
      <c r="T237" s="7">
        <f t="shared" si="68"/>
        <v>0</v>
      </c>
    </row>
    <row r="238" spans="1:20" ht="91.2">
      <c r="A238" s="21"/>
      <c r="B238" s="106"/>
      <c r="C238" s="113" t="s">
        <v>145</v>
      </c>
      <c r="D238" s="81"/>
      <c r="E238" s="130">
        <v>100</v>
      </c>
      <c r="F238" s="136" t="s">
        <v>80</v>
      </c>
      <c r="G238" s="143" t="s">
        <v>16</v>
      </c>
      <c r="H238" s="15"/>
      <c r="I238" s="15"/>
      <c r="J238" s="15"/>
      <c r="K238" s="15"/>
      <c r="L238" s="15"/>
      <c r="M238" s="15"/>
      <c r="N238" s="15"/>
      <c r="O238" s="15"/>
      <c r="P238" s="13"/>
      <c r="Q238" s="7"/>
      <c r="R238" s="7"/>
      <c r="S238" s="7"/>
      <c r="T238" s="7"/>
    </row>
    <row r="239" spans="1:20" ht="105">
      <c r="A239" s="14"/>
      <c r="B239" s="105"/>
      <c r="C239" s="114" t="s">
        <v>139</v>
      </c>
      <c r="D239" s="81"/>
      <c r="E239" s="130">
        <v>200</v>
      </c>
      <c r="F239" s="136" t="s">
        <v>80</v>
      </c>
      <c r="G239" s="143" t="s">
        <v>16</v>
      </c>
      <c r="H239" s="15"/>
      <c r="I239" s="15"/>
      <c r="J239" s="15"/>
      <c r="K239" s="15"/>
      <c r="L239" s="15"/>
      <c r="M239" s="15"/>
      <c r="N239" s="15"/>
      <c r="O239" s="15"/>
      <c r="P239" s="13"/>
      <c r="Q239" s="7">
        <f t="shared" si="65"/>
        <v>0</v>
      </c>
      <c r="R239" s="7">
        <f t="shared" si="66"/>
        <v>0</v>
      </c>
      <c r="S239" s="7">
        <f t="shared" si="67"/>
        <v>0</v>
      </c>
      <c r="T239" s="7">
        <f t="shared" si="68"/>
        <v>0</v>
      </c>
    </row>
    <row r="240" spans="1:20" ht="45">
      <c r="A240" s="14"/>
      <c r="B240" s="105"/>
      <c r="C240" s="95" t="s">
        <v>146</v>
      </c>
      <c r="D240" s="81"/>
      <c r="E240" s="130">
        <v>10</v>
      </c>
      <c r="F240" s="136" t="s">
        <v>80</v>
      </c>
      <c r="G240" s="143" t="s">
        <v>16</v>
      </c>
      <c r="H240" s="15"/>
      <c r="I240" s="15"/>
      <c r="J240" s="15"/>
      <c r="K240" s="15"/>
      <c r="L240" s="15"/>
      <c r="M240" s="15"/>
      <c r="N240" s="15"/>
      <c r="O240" s="15"/>
      <c r="P240" s="13"/>
      <c r="Q240" s="7">
        <f t="shared" si="65"/>
        <v>0</v>
      </c>
      <c r="R240" s="7">
        <f t="shared" si="66"/>
        <v>0</v>
      </c>
      <c r="S240" s="7">
        <f t="shared" si="67"/>
        <v>0</v>
      </c>
      <c r="T240" s="7">
        <f t="shared" si="68"/>
        <v>0</v>
      </c>
    </row>
    <row r="241" spans="1:20">
      <c r="A241" s="145"/>
      <c r="B241" s="146"/>
      <c r="C241" s="111" t="s">
        <v>18</v>
      </c>
      <c r="D241" s="38"/>
      <c r="E241" s="126">
        <f>SUM(E233:E240)</f>
        <v>1135</v>
      </c>
      <c r="F241" s="137"/>
      <c r="G241" s="142"/>
      <c r="H241" s="43">
        <f>SUM(H234:H240)</f>
        <v>0</v>
      </c>
      <c r="I241" s="36"/>
      <c r="J241" s="43">
        <f>SUM(J234:J240)</f>
        <v>0</v>
      </c>
      <c r="K241" s="37"/>
      <c r="L241" s="43">
        <f>SUM(L234:L240)</f>
        <v>0</v>
      </c>
      <c r="M241" s="37"/>
      <c r="N241" s="43">
        <f>SUM(N234:N240)</f>
        <v>0</v>
      </c>
      <c r="O241" s="37"/>
      <c r="P241" s="34"/>
      <c r="Q241" s="35"/>
      <c r="R241" s="35"/>
      <c r="S241" s="35"/>
      <c r="T241" s="35"/>
    </row>
    <row r="242" spans="1:20" s="96" customFormat="1">
      <c r="A242" s="31">
        <v>9</v>
      </c>
      <c r="B242" s="107"/>
      <c r="C242" s="115" t="s">
        <v>143</v>
      </c>
      <c r="D242" s="97"/>
      <c r="E242" s="131"/>
      <c r="F242" s="131"/>
      <c r="G242" s="131"/>
      <c r="H242" s="97"/>
      <c r="I242" s="97"/>
      <c r="J242" s="97"/>
      <c r="K242" s="97"/>
      <c r="L242" s="97"/>
      <c r="M242" s="97"/>
      <c r="N242" s="97"/>
      <c r="O242" s="97"/>
      <c r="P242" s="97"/>
      <c r="Q242" s="97"/>
      <c r="R242" s="97"/>
      <c r="S242" s="97"/>
      <c r="T242" s="97"/>
    </row>
    <row r="243" spans="1:20" ht="30">
      <c r="A243" s="14"/>
      <c r="B243" s="105"/>
      <c r="C243" s="116" t="s">
        <v>140</v>
      </c>
      <c r="D243" s="81"/>
      <c r="E243" s="130">
        <v>100</v>
      </c>
      <c r="F243" s="136" t="s">
        <v>80</v>
      </c>
      <c r="G243" s="143"/>
      <c r="H243" s="14"/>
      <c r="I243" s="14"/>
      <c r="J243" s="14"/>
      <c r="K243" s="14"/>
      <c r="L243" s="14"/>
      <c r="M243" s="14"/>
      <c r="N243" s="14"/>
      <c r="O243" s="14"/>
      <c r="P243" s="13"/>
      <c r="Q243" s="7">
        <f t="shared" ref="Q243" si="69">E243*H243</f>
        <v>0</v>
      </c>
      <c r="R243" s="7">
        <f t="shared" ref="R243" si="70">E243*J243</f>
        <v>0</v>
      </c>
      <c r="S243" s="7">
        <f t="shared" ref="S243" si="71">E243*L243</f>
        <v>0</v>
      </c>
      <c r="T243" s="7">
        <f t="shared" ref="T243" si="72">E243*N243</f>
        <v>0</v>
      </c>
    </row>
    <row r="244" spans="1:20" ht="60">
      <c r="A244" s="14"/>
      <c r="B244" s="105"/>
      <c r="C244" s="116" t="s">
        <v>21</v>
      </c>
      <c r="D244" s="81"/>
      <c r="E244" s="130">
        <v>100</v>
      </c>
      <c r="F244" s="136" t="s">
        <v>80</v>
      </c>
      <c r="G244" s="143" t="s">
        <v>16</v>
      </c>
      <c r="H244" s="15"/>
      <c r="I244" s="15"/>
      <c r="J244" s="15"/>
      <c r="K244" s="15"/>
      <c r="L244" s="15"/>
      <c r="M244" s="15"/>
      <c r="N244" s="15"/>
      <c r="O244" s="15"/>
      <c r="P244" s="13"/>
      <c r="Q244" s="7">
        <f t="shared" si="65"/>
        <v>0</v>
      </c>
      <c r="R244" s="7">
        <f t="shared" si="66"/>
        <v>0</v>
      </c>
      <c r="S244" s="7">
        <f t="shared" si="67"/>
        <v>0</v>
      </c>
      <c r="T244" s="7">
        <f t="shared" ref="T244:T250" si="73">E244*N244</f>
        <v>0</v>
      </c>
    </row>
    <row r="245" spans="1:20" ht="45">
      <c r="A245" s="14"/>
      <c r="B245" s="105"/>
      <c r="C245" s="116" t="s">
        <v>154</v>
      </c>
      <c r="D245" s="81"/>
      <c r="E245" s="130">
        <v>100</v>
      </c>
      <c r="F245" s="136" t="s">
        <v>80</v>
      </c>
      <c r="G245" s="143" t="s">
        <v>16</v>
      </c>
      <c r="H245" s="15"/>
      <c r="I245" s="15"/>
      <c r="J245" s="15"/>
      <c r="K245" s="15"/>
      <c r="L245" s="15"/>
      <c r="M245" s="15"/>
      <c r="N245" s="15"/>
      <c r="O245" s="15"/>
      <c r="P245" s="13"/>
      <c r="Q245" s="7"/>
      <c r="R245" s="7"/>
      <c r="S245" s="7"/>
      <c r="T245" s="7">
        <f t="shared" si="73"/>
        <v>0</v>
      </c>
    </row>
    <row r="246" spans="1:20" ht="30">
      <c r="A246" s="14"/>
      <c r="B246" s="105"/>
      <c r="C246" s="117" t="s">
        <v>20</v>
      </c>
      <c r="D246" s="81"/>
      <c r="E246" s="130">
        <v>100</v>
      </c>
      <c r="F246" s="136" t="s">
        <v>80</v>
      </c>
      <c r="G246" s="143"/>
      <c r="H246" s="15"/>
      <c r="I246" s="15"/>
      <c r="J246" s="15"/>
      <c r="K246" s="15"/>
      <c r="L246" s="15"/>
      <c r="M246" s="15"/>
      <c r="N246" s="15"/>
      <c r="O246" s="15"/>
      <c r="P246" s="13"/>
      <c r="Q246" s="7"/>
      <c r="R246" s="7"/>
      <c r="S246" s="7"/>
      <c r="T246" s="7"/>
    </row>
    <row r="247" spans="1:20" ht="240">
      <c r="A247" s="14"/>
      <c r="B247" s="105"/>
      <c r="C247" s="118" t="s">
        <v>19</v>
      </c>
      <c r="D247" s="81"/>
      <c r="E247" s="130">
        <v>100</v>
      </c>
      <c r="F247" s="136" t="s">
        <v>80</v>
      </c>
      <c r="G247" s="143" t="s">
        <v>16</v>
      </c>
      <c r="H247" s="15"/>
      <c r="I247" s="15"/>
      <c r="J247" s="15"/>
      <c r="K247" s="15"/>
      <c r="L247" s="15"/>
      <c r="M247" s="15"/>
      <c r="N247" s="15"/>
      <c r="O247" s="15"/>
      <c r="P247" s="13"/>
      <c r="Q247" s="7"/>
      <c r="R247" s="7"/>
      <c r="S247" s="7"/>
      <c r="T247" s="7"/>
    </row>
    <row r="248" spans="1:20" ht="60">
      <c r="A248" s="14"/>
      <c r="B248" s="105"/>
      <c r="C248" s="74" t="s">
        <v>141</v>
      </c>
      <c r="D248" s="81"/>
      <c r="E248" s="124">
        <v>100</v>
      </c>
      <c r="F248" s="136" t="s">
        <v>80</v>
      </c>
      <c r="G248" s="140" t="s">
        <v>16</v>
      </c>
      <c r="H248" s="15"/>
      <c r="I248" s="15"/>
      <c r="J248" s="15"/>
      <c r="K248" s="15"/>
      <c r="L248" s="15"/>
      <c r="M248" s="15"/>
      <c r="N248" s="15"/>
      <c r="O248" s="15"/>
      <c r="P248" s="13"/>
      <c r="Q248" s="7"/>
      <c r="R248" s="7"/>
      <c r="S248" s="7"/>
      <c r="T248" s="7"/>
    </row>
    <row r="249" spans="1:20" ht="60">
      <c r="A249" s="14"/>
      <c r="B249" s="105"/>
      <c r="C249" s="74" t="s">
        <v>320</v>
      </c>
      <c r="D249" s="81"/>
      <c r="E249" s="124">
        <v>200</v>
      </c>
      <c r="F249" s="136" t="s">
        <v>80</v>
      </c>
      <c r="G249" s="140" t="s">
        <v>16</v>
      </c>
      <c r="H249" s="15"/>
      <c r="I249" s="15"/>
      <c r="J249" s="15"/>
      <c r="K249" s="15"/>
      <c r="L249" s="15"/>
      <c r="M249" s="15"/>
      <c r="N249" s="15"/>
      <c r="O249" s="15"/>
      <c r="P249" s="13"/>
      <c r="Q249" s="7">
        <f t="shared" si="65"/>
        <v>0</v>
      </c>
      <c r="R249" s="7">
        <f t="shared" si="66"/>
        <v>0</v>
      </c>
      <c r="S249" s="7">
        <f t="shared" si="67"/>
        <v>0</v>
      </c>
      <c r="T249" s="7">
        <f t="shared" si="73"/>
        <v>0</v>
      </c>
    </row>
    <row r="250" spans="1:20" ht="45">
      <c r="A250" s="14"/>
      <c r="B250" s="105"/>
      <c r="C250" s="74" t="s">
        <v>142</v>
      </c>
      <c r="D250" s="81"/>
      <c r="E250" s="124">
        <v>200</v>
      </c>
      <c r="F250" s="136" t="s">
        <v>80</v>
      </c>
      <c r="G250" s="140" t="s">
        <v>16</v>
      </c>
      <c r="H250" s="15"/>
      <c r="I250" s="15"/>
      <c r="J250" s="15"/>
      <c r="K250" s="15"/>
      <c r="L250" s="15"/>
      <c r="M250" s="15"/>
      <c r="N250" s="15"/>
      <c r="O250" s="15"/>
      <c r="P250" s="13"/>
      <c r="Q250" s="7">
        <f t="shared" ref="Q250" si="74">E250*H250</f>
        <v>0</v>
      </c>
      <c r="R250" s="7">
        <f t="shared" ref="R250" si="75">E250*J250</f>
        <v>0</v>
      </c>
      <c r="S250" s="7">
        <f t="shared" ref="S250" si="76">E250*L250</f>
        <v>0</v>
      </c>
      <c r="T250" s="7">
        <f t="shared" si="73"/>
        <v>0</v>
      </c>
    </row>
    <row r="251" spans="1:20" ht="60">
      <c r="A251" s="14"/>
      <c r="B251" s="105"/>
      <c r="C251" s="119" t="s">
        <v>147</v>
      </c>
      <c r="D251" s="81"/>
      <c r="E251" s="130">
        <v>700</v>
      </c>
      <c r="F251" s="136" t="s">
        <v>80</v>
      </c>
      <c r="G251" s="143"/>
      <c r="H251" s="15"/>
      <c r="I251" s="15"/>
      <c r="J251" s="15"/>
      <c r="K251" s="15"/>
      <c r="L251" s="15"/>
      <c r="M251" s="15"/>
      <c r="N251" s="15"/>
      <c r="O251" s="15"/>
      <c r="P251" s="13"/>
      <c r="Q251" s="7"/>
      <c r="R251" s="7"/>
      <c r="S251" s="7"/>
      <c r="T251" s="7"/>
    </row>
    <row r="252" spans="1:20" ht="90">
      <c r="A252" s="14"/>
      <c r="B252" s="105"/>
      <c r="C252" s="119" t="s">
        <v>148</v>
      </c>
      <c r="D252" s="81"/>
      <c r="E252" s="132">
        <v>700</v>
      </c>
      <c r="F252" s="136" t="s">
        <v>80</v>
      </c>
      <c r="G252" s="143"/>
      <c r="H252" s="15"/>
      <c r="I252" s="15"/>
      <c r="J252" s="15"/>
      <c r="K252" s="15"/>
      <c r="L252" s="15"/>
      <c r="M252" s="15"/>
      <c r="N252" s="15"/>
      <c r="O252" s="15"/>
      <c r="P252" s="13"/>
      <c r="Q252" s="7"/>
      <c r="R252" s="7"/>
      <c r="S252" s="7"/>
      <c r="T252" s="7"/>
    </row>
    <row r="253" spans="1:20">
      <c r="A253" s="145"/>
      <c r="B253" s="147"/>
      <c r="C253" s="148" t="s">
        <v>18</v>
      </c>
      <c r="D253" s="149"/>
      <c r="E253" s="150">
        <f>SUM(E243:E252)</f>
        <v>2400</v>
      </c>
      <c r="F253" s="151"/>
      <c r="G253" s="152"/>
      <c r="H253" s="153">
        <f>SUM(H243:H250)</f>
        <v>0</v>
      </c>
      <c r="I253" s="154"/>
      <c r="J253" s="153">
        <f>SUM(J243:J250)</f>
        <v>0</v>
      </c>
      <c r="K253" s="155"/>
      <c r="L253" s="153">
        <f>SUM(L243:L250)</f>
        <v>0</v>
      </c>
      <c r="M253" s="155"/>
      <c r="N253" s="153">
        <f>SUM(N243:N250)</f>
        <v>0</v>
      </c>
      <c r="O253" s="155"/>
      <c r="P253" s="156"/>
      <c r="Q253" s="157"/>
      <c r="R253" s="157"/>
      <c r="S253" s="157"/>
      <c r="T253" s="157"/>
    </row>
    <row r="254" spans="1:20">
      <c r="C254" s="120"/>
      <c r="D254" s="12"/>
      <c r="E254" s="133">
        <f>E53+E83+E109+E130+E165+E199+E230+E241+E253</f>
        <v>20290</v>
      </c>
      <c r="H254" s="133">
        <f>H53+H83+H165+H241+H253</f>
        <v>0</v>
      </c>
      <c r="J254" s="133">
        <f>J53+J83+J165+J241+J253</f>
        <v>0</v>
      </c>
      <c r="L254" s="133">
        <f>L53+L83+L165+L241+L253</f>
        <v>0</v>
      </c>
      <c r="N254" s="133">
        <f>N53+N83+N165+N241+N253</f>
        <v>0</v>
      </c>
      <c r="Q254" s="20">
        <f>SUM(Q11:Q253)</f>
        <v>0</v>
      </c>
      <c r="R254" s="20">
        <f>SUM(R11:R253)</f>
        <v>0</v>
      </c>
      <c r="S254" s="20">
        <f>SUM(S11:S253)</f>
        <v>0</v>
      </c>
      <c r="T254" s="20">
        <f>SUM(T11:T253)</f>
        <v>0</v>
      </c>
    </row>
    <row r="255" spans="1:20" ht="16.2" thickBot="1">
      <c r="C255" s="8"/>
    </row>
    <row r="256" spans="1:20" ht="27" thickBot="1">
      <c r="C256" s="8"/>
      <c r="D256" s="12"/>
      <c r="E256" s="134"/>
      <c r="F256" s="134"/>
      <c r="Q256" s="16" t="s">
        <v>50</v>
      </c>
      <c r="R256" s="17" t="s">
        <v>51</v>
      </c>
      <c r="S256" s="18" t="s">
        <v>52</v>
      </c>
      <c r="T256" s="18" t="s">
        <v>53</v>
      </c>
    </row>
    <row r="257" spans="3:5">
      <c r="C257" s="8"/>
      <c r="E257" s="135"/>
    </row>
    <row r="258" spans="3:5">
      <c r="C258" s="8"/>
      <c r="E258" s="135"/>
    </row>
    <row r="259" spans="3:5">
      <c r="C259" s="8"/>
      <c r="E259" s="135"/>
    </row>
    <row r="260" spans="3:5">
      <c r="C260" s="8"/>
      <c r="E260" s="135"/>
    </row>
    <row r="261" spans="3:5">
      <c r="C261" s="42"/>
      <c r="E261" s="135"/>
    </row>
    <row r="262" spans="3:5">
      <c r="C262" s="42"/>
      <c r="E262" s="135"/>
    </row>
    <row r="264" spans="3:5">
      <c r="E264" s="135"/>
    </row>
  </sheetData>
  <customSheetViews>
    <customSheetView guid="{6BCD2DB7-0BB7-41D0-B8BA-460456CA3509}" scale="80" showPageBreaks="1" fitToPage="1" printArea="1">
      <pane xSplit="2" ySplit="4" topLeftCell="C5" activePane="bottomRight" state="frozen"/>
      <selection pane="bottomRight" activeCell="C22" sqref="C22"/>
      <pageMargins left="0" right="0" top="0.25" bottom="0.25" header="0.27559055118110198" footer="0.27559055118110198"/>
      <pageSetup paperSize="8" scale="45" orientation="portrait" r:id="rId1"/>
      <headerFooter alignWithMargins="0">
        <oddFooter>&amp;LThis document is the property of ORASCOM TELECOM LEBANON S.A.L.  and can not be diffused externally without the prior approval of the management</oddFooter>
      </headerFooter>
    </customSheetView>
    <customSheetView guid="{243986F1-1826-4733-A641-82940D51AC03}" scale="80" showPageBreaks="1" fitToPage="1" printArea="1">
      <pane xSplit="2" ySplit="4" topLeftCell="C14" activePane="bottomRight" state="frozen"/>
      <selection pane="bottomRight" activeCell="L23" sqref="L23"/>
      <pageMargins left="0" right="0" top="0.25" bottom="0.25" header="0.27559055118110198" footer="0.27559055118110198"/>
      <pageSetup paperSize="8" scale="55" orientation="portrait" r:id="rId2"/>
      <headerFooter alignWithMargins="0">
        <oddFooter>&amp;LThis document is the property of ORASCOM TELECOM LEBANON S.A.L.  and can not be diffused externally without the prior approval of the management</oddFooter>
      </headerFooter>
    </customSheetView>
    <customSheetView guid="{6573DF28-1AC8-483D-AD4F-50C689AD28B6}" scale="80" fitToPage="1">
      <pane xSplit="2" ySplit="4" topLeftCell="C5" activePane="bottomRight" state="frozen"/>
      <selection pane="bottomRight" activeCell="B103" sqref="B103"/>
      <pageMargins left="0" right="0" top="0.25" bottom="0.25" header="0.27559055118110198" footer="0.27559055118110198"/>
      <pageSetup paperSize="8" scale="45" orientation="portrait" r:id="rId3"/>
      <headerFooter alignWithMargins="0">
        <oddFooter>&amp;LThis document is the property of ORASCOM TELECOM LEBANON S.A.L.  and can not be diffused externally without the prior approval of the management</oddFooter>
      </headerFooter>
    </customSheetView>
    <customSheetView guid="{8FA12DA1-C69C-4971-8BB2-15625A37BED0}" scale="80" showPageBreaks="1" fitToPage="1" printArea="1">
      <pane xSplit="2" ySplit="4" topLeftCell="C8" activePane="bottomRight" state="frozen"/>
      <selection pane="bottomRight" activeCell="A51" sqref="A51:XFD51"/>
      <pageMargins left="0" right="0" top="0.25" bottom="0.25" header="0.27559055118110198" footer="0.27559055118110198"/>
      <pageSetup paperSize="8" scale="43" orientation="portrait" r:id="rId4"/>
      <headerFooter alignWithMargins="0">
        <oddFooter>&amp;LThis document is the property of ORASCOM TELECOM LEBANON S.A.L.  and can not be diffused externally without the prior approval of the management</oddFooter>
      </headerFooter>
    </customSheetView>
    <customSheetView guid="{089238C6-523C-4E24-8311-70EB36D1EAC2}" scale="80" showPageBreaks="1" fitToPage="1" printArea="1">
      <pane xSplit="2" ySplit="4" topLeftCell="C50" activePane="bottomRight" state="frozen"/>
      <selection pane="bottomRight" activeCell="C63" sqref="C63"/>
      <pageMargins left="0" right="0" top="0.25" bottom="0.25" header="0.27559055118110198" footer="0.27559055118110198"/>
      <pageSetup paperSize="8" scale="45" orientation="portrait" r:id="rId5"/>
      <headerFooter alignWithMargins="0">
        <oddFooter>&amp;LThis document is the property of ORASCOM TELECOM LEBANON S.A.L.  and can not be diffused externally without the prior approval of the management</oddFooter>
      </headerFooter>
    </customSheetView>
    <customSheetView guid="{F73319AD-CDCA-486E-A81E-EF6F7DE0C5A8}" scale="80" showPageBreaks="1" fitToPage="1" printArea="1">
      <pane xSplit="2" ySplit="4" topLeftCell="C240" activePane="bottomRight" state="frozen"/>
      <selection pane="bottomRight" activeCell="B257" sqref="B257"/>
      <pageMargins left="0" right="0" top="0.25" bottom="0.25" header="0.27559055118110198" footer="0.27559055118110198"/>
      <pageSetup paperSize="8" scale="29" orientation="portrait" r:id="rId6"/>
      <headerFooter alignWithMargins="0">
        <oddFooter>&amp;LThis document is the property of ORASCOM TELECOM LEBANON S.A.L.  and can not be diffused externally without the prior approval of the management</oddFooter>
      </headerFooter>
    </customSheetView>
    <customSheetView guid="{0CE78C7C-B3E7-4CC4-82B0-6DC447D4C702}" scale="80" showPageBreaks="1" fitToPage="1" printArea="1">
      <pane xSplit="2" ySplit="4" topLeftCell="C243" activePane="bottomRight" state="frozen"/>
      <selection pane="bottomRight" activeCell="B249" sqref="B249"/>
      <pageMargins left="0" right="0" top="0.25" bottom="0.25" header="0.27559055118110198" footer="0.27559055118110198"/>
      <pageSetup paperSize="8" scale="29" orientation="portrait" r:id="rId7"/>
      <headerFooter alignWithMargins="0">
        <oddFooter>&amp;LThis document is the property of ORASCOM TELECOM LEBANON S.A.L.  and can not be diffused externally without the prior approval of the management</oddFooter>
      </headerFooter>
    </customSheetView>
  </customSheetViews>
  <mergeCells count="7">
    <mergeCell ref="C6:F6"/>
    <mergeCell ref="A1:A4"/>
    <mergeCell ref="C1:F4"/>
    <mergeCell ref="G1:H1"/>
    <mergeCell ref="G2:H2"/>
    <mergeCell ref="G3:H3"/>
    <mergeCell ref="G4:H4"/>
  </mergeCells>
  <pageMargins left="0" right="0" top="0.25" bottom="0.25" header="0.27559055118110198" footer="0.27559055118110198"/>
  <pageSetup paperSize="8" scale="37" orientation="portrait" r:id="rId8"/>
  <headerFooter alignWithMargins="0">
    <oddFooter>&amp;LThis document is the property of ORASCOM TELECOM LEBANON S.A.L.  and can not be diffused externally without the prior approval of the management</oddFooter>
  </headerFooter>
  <drawing r:id="rId9"/>
  <legacy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5"/>
  <sheetViews>
    <sheetView zoomScaleNormal="100" workbookViewId="0">
      <selection sqref="A1:A4"/>
    </sheetView>
  </sheetViews>
  <sheetFormatPr defaultRowHeight="13.2"/>
  <cols>
    <col min="2" max="2" width="46.44140625" bestFit="1" customWidth="1"/>
    <col min="3" max="3" width="3.44140625" bestFit="1" customWidth="1"/>
    <col min="4" max="11" width="10.6640625" customWidth="1"/>
  </cols>
  <sheetData>
    <row r="1" spans="1:10">
      <c r="A1" s="236"/>
      <c r="B1" s="239" t="s">
        <v>345</v>
      </c>
      <c r="C1" s="240"/>
      <c r="D1" s="240"/>
      <c r="E1" s="240"/>
      <c r="F1" s="240"/>
      <c r="G1" s="240"/>
      <c r="H1" s="241"/>
      <c r="I1" s="248" t="s">
        <v>5</v>
      </c>
      <c r="J1" s="249"/>
    </row>
    <row r="2" spans="1:10">
      <c r="A2" s="237"/>
      <c r="B2" s="242"/>
      <c r="C2" s="243"/>
      <c r="D2" s="243"/>
      <c r="E2" s="243"/>
      <c r="F2" s="243"/>
      <c r="G2" s="243"/>
      <c r="H2" s="244"/>
      <c r="I2" s="250" t="s">
        <v>6</v>
      </c>
      <c r="J2" s="251"/>
    </row>
    <row r="3" spans="1:10">
      <c r="A3" s="237"/>
      <c r="B3" s="242"/>
      <c r="C3" s="243"/>
      <c r="D3" s="243"/>
      <c r="E3" s="243"/>
      <c r="F3" s="243"/>
      <c r="G3" s="243"/>
      <c r="H3" s="244"/>
      <c r="I3" s="250" t="s">
        <v>7</v>
      </c>
      <c r="J3" s="251"/>
    </row>
    <row r="4" spans="1:10" ht="13.8" thickBot="1">
      <c r="A4" s="238"/>
      <c r="B4" s="245"/>
      <c r="C4" s="246"/>
      <c r="D4" s="246"/>
      <c r="E4" s="246"/>
      <c r="F4" s="246"/>
      <c r="G4" s="246"/>
      <c r="H4" s="247"/>
      <c r="I4" s="252" t="s">
        <v>8</v>
      </c>
      <c r="J4" s="253"/>
    </row>
    <row r="6" spans="1:10" ht="31.65" customHeight="1">
      <c r="B6" s="214" t="s">
        <v>344</v>
      </c>
      <c r="C6" s="215"/>
      <c r="D6" s="215"/>
      <c r="E6" s="215"/>
    </row>
    <row r="8" spans="1:10" ht="13.8" thickBot="1"/>
    <row r="9" spans="1:10" ht="23.25" customHeight="1" thickBot="1">
      <c r="B9" s="65" t="s">
        <v>93</v>
      </c>
      <c r="C9" s="66" t="s">
        <v>22</v>
      </c>
      <c r="D9" s="67" t="s">
        <v>65</v>
      </c>
      <c r="E9" s="67" t="s">
        <v>63</v>
      </c>
      <c r="F9" s="67" t="s">
        <v>61</v>
      </c>
      <c r="G9" s="67" t="s">
        <v>59</v>
      </c>
    </row>
    <row r="10" spans="1:10" ht="13.8" thickBot="1">
      <c r="B10" s="61" t="s">
        <v>165</v>
      </c>
      <c r="C10" s="61"/>
      <c r="D10" s="49"/>
      <c r="E10" s="64"/>
      <c r="F10" s="47"/>
      <c r="G10" s="47"/>
    </row>
    <row r="11" spans="1:10" ht="13.8" thickBot="1">
      <c r="B11" s="61" t="s">
        <v>29</v>
      </c>
      <c r="C11" s="61"/>
      <c r="D11" s="49"/>
      <c r="E11" s="64"/>
      <c r="F11" s="48"/>
      <c r="G11" s="48"/>
    </row>
    <row r="12" spans="1:10" ht="13.8" thickBot="1">
      <c r="B12" s="61" t="s">
        <v>166</v>
      </c>
      <c r="C12" s="61"/>
      <c r="D12" s="49"/>
      <c r="E12" s="64"/>
      <c r="F12" s="47"/>
      <c r="G12" s="48"/>
    </row>
    <row r="13" spans="1:10" ht="13.8" thickBot="1">
      <c r="B13" s="61" t="s">
        <v>167</v>
      </c>
      <c r="C13" s="61"/>
      <c r="D13" s="49"/>
      <c r="E13" s="64"/>
      <c r="F13" s="47"/>
      <c r="G13" s="47"/>
    </row>
    <row r="14" spans="1:10" ht="13.8" thickBot="1">
      <c r="B14" s="61" t="s">
        <v>333</v>
      </c>
      <c r="C14" s="61"/>
      <c r="D14" s="49"/>
      <c r="E14" s="64"/>
      <c r="F14" s="47"/>
      <c r="G14" s="47"/>
    </row>
    <row r="15" spans="1:10" ht="13.8" thickBot="1">
      <c r="B15" s="61" t="s">
        <v>334</v>
      </c>
      <c r="C15" s="174"/>
      <c r="D15" s="49"/>
      <c r="E15" s="64"/>
      <c r="F15" s="47"/>
      <c r="G15" s="47"/>
    </row>
    <row r="16" spans="1:10" ht="13.8" thickBot="1">
      <c r="B16" s="61" t="s">
        <v>335</v>
      </c>
      <c r="C16" s="174"/>
      <c r="D16" s="49"/>
      <c r="E16" s="64"/>
      <c r="F16" s="47"/>
      <c r="G16" s="47"/>
    </row>
    <row r="17" spans="2:7" ht="13.8" thickBot="1">
      <c r="B17" s="175" t="s">
        <v>23</v>
      </c>
      <c r="C17" s="177"/>
      <c r="D17" s="49"/>
      <c r="E17" s="49"/>
      <c r="F17" s="49"/>
      <c r="G17" s="49"/>
    </row>
    <row r="18" spans="2:7" ht="13.8" thickBot="1">
      <c r="B18" s="173" t="s">
        <v>24</v>
      </c>
      <c r="C18" s="176"/>
      <c r="D18" s="50"/>
      <c r="E18" s="51"/>
      <c r="F18" s="51"/>
      <c r="G18" s="51"/>
    </row>
    <row r="19" spans="2:7" ht="13.8" thickBot="1">
      <c r="B19" s="256" t="s">
        <v>25</v>
      </c>
      <c r="C19" s="257"/>
      <c r="D19" s="68">
        <f>D17-D18</f>
        <v>0</v>
      </c>
      <c r="E19" s="69">
        <f>E17-E18</f>
        <v>0</v>
      </c>
      <c r="F19" s="69">
        <f t="shared" ref="F19" si="0">F17-F18</f>
        <v>0</v>
      </c>
      <c r="G19" s="69">
        <f>G17-G18</f>
        <v>0</v>
      </c>
    </row>
    <row r="20" spans="2:7" ht="13.8" thickBot="1">
      <c r="B20" s="258" t="s">
        <v>26</v>
      </c>
      <c r="C20" s="259"/>
      <c r="D20" s="52">
        <v>50</v>
      </c>
      <c r="E20" s="53">
        <v>50</v>
      </c>
      <c r="F20" s="54">
        <v>50</v>
      </c>
      <c r="G20" s="54">
        <v>50</v>
      </c>
    </row>
    <row r="21" spans="2:7" ht="13.8" thickBot="1">
      <c r="B21" s="258" t="s">
        <v>27</v>
      </c>
      <c r="C21" s="259"/>
      <c r="D21" s="55" t="e">
        <f>G21*G19/D19</f>
        <v>#DIV/0!</v>
      </c>
      <c r="E21" s="56" t="e">
        <f>G21*G19/E19</f>
        <v>#DIV/0!</v>
      </c>
      <c r="F21" s="56" t="e">
        <f>G21*G19/F19</f>
        <v>#DIV/0!</v>
      </c>
      <c r="G21" s="57">
        <v>50</v>
      </c>
    </row>
    <row r="22" spans="2:7" ht="13.8" thickBot="1">
      <c r="B22" s="254" t="s">
        <v>28</v>
      </c>
      <c r="C22" s="255"/>
      <c r="D22" s="70" t="e">
        <f>SUM(D20:D21)</f>
        <v>#DIV/0!</v>
      </c>
      <c r="E22" s="70" t="e">
        <f t="shared" ref="E22:F22" si="1">SUM(E20:E21)</f>
        <v>#DIV/0!</v>
      </c>
      <c r="F22" s="70" t="e">
        <f t="shared" si="1"/>
        <v>#DIV/0!</v>
      </c>
      <c r="G22" s="70">
        <f>SUM(G20:G21)</f>
        <v>100</v>
      </c>
    </row>
    <row r="23" spans="2:7">
      <c r="B23" s="62"/>
      <c r="C23" s="62"/>
      <c r="D23" s="63"/>
      <c r="E23" s="63"/>
      <c r="F23" s="63"/>
      <c r="G23" s="63"/>
    </row>
    <row r="24" spans="2:7">
      <c r="B24" s="58"/>
      <c r="C24" s="58"/>
      <c r="D24" s="59"/>
      <c r="E24" s="59"/>
      <c r="F24" s="59"/>
      <c r="G24" s="60"/>
    </row>
    <row r="25" spans="2:7">
      <c r="B25" s="58"/>
      <c r="C25" s="58"/>
      <c r="D25" s="59"/>
      <c r="E25" s="59"/>
      <c r="F25" s="59"/>
      <c r="G25" s="60"/>
    </row>
  </sheetData>
  <mergeCells count="11">
    <mergeCell ref="B22:C22"/>
    <mergeCell ref="B19:C19"/>
    <mergeCell ref="B20:C20"/>
    <mergeCell ref="B21:C21"/>
    <mergeCell ref="B6:E6"/>
    <mergeCell ref="A1:A4"/>
    <mergeCell ref="B1:H4"/>
    <mergeCell ref="I1:J1"/>
    <mergeCell ref="I2:J2"/>
    <mergeCell ref="I3:J3"/>
    <mergeCell ref="I4:J4"/>
  </mergeCells>
  <phoneticPr fontId="38" type="noConversion"/>
  <pageMargins left="0.7" right="0.7" top="0.75" bottom="0.75" header="0.3" footer="0.3"/>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grade of compliance range</vt:lpstr>
      <vt:lpstr>Technical weight</vt:lpstr>
      <vt:lpstr>Commercial evaluation</vt:lpstr>
      <vt:lpstr>'Technical weight'!Print_Area</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CHRISTOPHE PERTOT</cp:lastModifiedBy>
  <cp:lastPrinted>2016-06-28T10:33:21Z</cp:lastPrinted>
  <dcterms:created xsi:type="dcterms:W3CDTF">2008-10-30T09:34:49Z</dcterms:created>
  <dcterms:modified xsi:type="dcterms:W3CDTF">2024-05-31T10:00:22Z</dcterms:modified>
</cp:coreProperties>
</file>